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zidziguri\Desktop\ლოტი N4 - ყიფშიძის ქუჩიდან ვაკის პარკამდე\"/>
    </mc:Choice>
  </mc:AlternateContent>
  <bookViews>
    <workbookView xWindow="0" yWindow="0" windowWidth="28770" windowHeight="11430" tabRatio="920"/>
  </bookViews>
  <sheets>
    <sheet name="N1_სატენდერო" sheetId="43" r:id="rId1"/>
  </sheets>
  <definedNames>
    <definedName name="_xlnm._FilterDatabase" localSheetId="0" hidden="1">N1_სატენდერო!$A$8:$IE$330</definedName>
    <definedName name="_xlnm.Print_Area" localSheetId="0">N1_სატენდერო!$A$1:$L$334</definedName>
    <definedName name="_xlnm.Print_Titles" localSheetId="0">N1_სატენდერო!$8:$8</definedName>
  </definedNames>
  <calcPr calcId="162913"/>
</workbook>
</file>

<file path=xl/calcChain.xml><?xml version="1.0" encoding="utf-8"?>
<calcChain xmlns="http://schemas.openxmlformats.org/spreadsheetml/2006/main">
  <c r="K323" i="43" l="1"/>
  <c r="K325" i="43" s="1"/>
  <c r="I323" i="43"/>
  <c r="G323" i="43"/>
  <c r="G324" i="43" s="1"/>
  <c r="L324" i="43" s="1"/>
  <c r="L322" i="43"/>
  <c r="L320" i="43"/>
  <c r="L319" i="43"/>
  <c r="L317" i="43"/>
  <c r="L316" i="43"/>
  <c r="L315" i="43"/>
  <c r="L313" i="43"/>
  <c r="L311" i="43"/>
  <c r="L310" i="43"/>
  <c r="L309" i="43"/>
  <c r="L307" i="43"/>
  <c r="L305" i="43"/>
  <c r="L304" i="43"/>
  <c r="L303" i="43"/>
  <c r="L301" i="43"/>
  <c r="L299" i="43"/>
  <c r="L298" i="43"/>
  <c r="L296" i="43"/>
  <c r="L295" i="43"/>
  <c r="L293" i="43"/>
  <c r="L292" i="43"/>
  <c r="L290" i="43"/>
  <c r="L289" i="43"/>
  <c r="L287" i="43"/>
  <c r="L286" i="43"/>
  <c r="L284" i="43"/>
  <c r="L283" i="43"/>
  <c r="L281" i="43"/>
  <c r="L280" i="43"/>
  <c r="L278" i="43"/>
  <c r="L277" i="43"/>
  <c r="L275" i="43"/>
  <c r="L273" i="43"/>
  <c r="L271" i="43"/>
  <c r="L270" i="43"/>
  <c r="L268" i="43"/>
  <c r="L267" i="43"/>
  <c r="L265" i="43"/>
  <c r="L263" i="43"/>
  <c r="L261" i="43"/>
  <c r="L260" i="43"/>
  <c r="L258" i="43"/>
  <c r="L257" i="43"/>
  <c r="L255" i="43"/>
  <c r="L253" i="43"/>
  <c r="L251" i="43"/>
  <c r="L250" i="43"/>
  <c r="L248" i="43"/>
  <c r="L247" i="43"/>
  <c r="L245" i="43"/>
  <c r="L243" i="43"/>
  <c r="L241" i="43"/>
  <c r="L240" i="43"/>
  <c r="L238" i="43"/>
  <c r="L237" i="43"/>
  <c r="L235" i="43"/>
  <c r="L234" i="43"/>
  <c r="L232" i="43"/>
  <c r="L231" i="43"/>
  <c r="L229" i="43"/>
  <c r="L228" i="43"/>
  <c r="L227" i="43"/>
  <c r="L225" i="43"/>
  <c r="L224" i="43"/>
  <c r="L222" i="43"/>
  <c r="L221" i="43"/>
  <c r="L220" i="43"/>
  <c r="L219" i="43"/>
  <c r="L218" i="43"/>
  <c r="L216" i="43"/>
  <c r="L215" i="43"/>
  <c r="L213" i="43"/>
  <c r="L212" i="43"/>
  <c r="L211" i="43"/>
  <c r="L210" i="43"/>
  <c r="L209" i="43"/>
  <c r="L207" i="43"/>
  <c r="L206" i="43"/>
  <c r="L204" i="43"/>
  <c r="L203" i="43"/>
  <c r="L202" i="43"/>
  <c r="L201" i="43"/>
  <c r="L200" i="43"/>
  <c r="L198" i="43"/>
  <c r="L197" i="43"/>
  <c r="L195" i="43"/>
  <c r="L194" i="43"/>
  <c r="L193" i="43"/>
  <c r="L192" i="43"/>
  <c r="L191" i="43"/>
  <c r="L189" i="43"/>
  <c r="L188" i="43"/>
  <c r="L186" i="43"/>
  <c r="L185" i="43"/>
  <c r="L184" i="43"/>
  <c r="L183" i="43"/>
  <c r="L182" i="43"/>
  <c r="L180" i="43"/>
  <c r="L179" i="43"/>
  <c r="L177" i="43"/>
  <c r="L176" i="43"/>
  <c r="L175" i="43"/>
  <c r="L174" i="43"/>
  <c r="L173" i="43"/>
  <c r="L171" i="43"/>
  <c r="L170" i="43"/>
  <c r="L168" i="43"/>
  <c r="L167" i="43"/>
  <c r="L166" i="43"/>
  <c r="L165" i="43"/>
  <c r="L164" i="43"/>
  <c r="L162" i="43"/>
  <c r="L161" i="43"/>
  <c r="L159" i="43"/>
  <c r="L158" i="43"/>
  <c r="L157" i="43"/>
  <c r="L156" i="43"/>
  <c r="L155" i="43"/>
  <c r="L153" i="43"/>
  <c r="L152" i="43"/>
  <c r="L150" i="43"/>
  <c r="L149" i="43"/>
  <c r="L148" i="43"/>
  <c r="L147" i="43"/>
  <c r="L146" i="43"/>
  <c r="L144" i="43"/>
  <c r="L143" i="43"/>
  <c r="L141" i="43"/>
  <c r="L140" i="43"/>
  <c r="L139" i="43"/>
  <c r="L138" i="43"/>
  <c r="L137" i="43"/>
  <c r="L135" i="43"/>
  <c r="L134" i="43"/>
  <c r="L132" i="43"/>
  <c r="L131" i="43"/>
  <c r="L130" i="43"/>
  <c r="L129" i="43"/>
  <c r="L128" i="43"/>
  <c r="L127" i="43"/>
  <c r="L125" i="43"/>
  <c r="L124" i="43"/>
  <c r="L122" i="43"/>
  <c r="L121" i="43"/>
  <c r="L120" i="43"/>
  <c r="L119" i="43"/>
  <c r="L118" i="43"/>
  <c r="L117" i="43"/>
  <c r="L115" i="43"/>
  <c r="L114" i="43"/>
  <c r="L112" i="43"/>
  <c r="L111" i="43"/>
  <c r="L110" i="43"/>
  <c r="L109" i="43"/>
  <c r="L108" i="43"/>
  <c r="L106" i="43"/>
  <c r="L105" i="43"/>
  <c r="L103" i="43"/>
  <c r="L102" i="43"/>
  <c r="L101" i="43"/>
  <c r="L100" i="43"/>
  <c r="L99" i="43"/>
  <c r="L97" i="43"/>
  <c r="L96" i="43"/>
  <c r="L94" i="43"/>
  <c r="L93" i="43"/>
  <c r="L92" i="43"/>
  <c r="L91" i="43"/>
  <c r="L90" i="43"/>
  <c r="L88" i="43"/>
  <c r="L87" i="43"/>
  <c r="L85" i="43"/>
  <c r="L84" i="43"/>
  <c r="L83" i="43"/>
  <c r="L81" i="43"/>
  <c r="L80" i="43"/>
  <c r="L78" i="43"/>
  <c r="L77" i="43"/>
  <c r="L76" i="43"/>
  <c r="L74" i="43"/>
  <c r="L73" i="43"/>
  <c r="L71" i="43"/>
  <c r="L70" i="43"/>
  <c r="L68" i="43"/>
  <c r="L67" i="43"/>
  <c r="L65" i="43"/>
  <c r="L64" i="43"/>
  <c r="L62" i="43"/>
  <c r="L61" i="43"/>
  <c r="L60" i="43"/>
  <c r="L58" i="43"/>
  <c r="L57" i="43"/>
  <c r="L55" i="43"/>
  <c r="L54" i="43"/>
  <c r="L52" i="43"/>
  <c r="L51" i="43"/>
  <c r="L50" i="43"/>
  <c r="L48" i="43"/>
  <c r="L47" i="43"/>
  <c r="L45" i="43"/>
  <c r="L44" i="43"/>
  <c r="L43" i="43"/>
  <c r="L42" i="43"/>
  <c r="L40" i="43"/>
  <c r="L39" i="43"/>
  <c r="L37" i="43"/>
  <c r="L35" i="43"/>
  <c r="L34" i="43"/>
  <c r="L33" i="43"/>
  <c r="L32" i="43"/>
  <c r="L30" i="43"/>
  <c r="L29" i="43"/>
  <c r="L27" i="43"/>
  <c r="L25" i="43"/>
  <c r="L23" i="43"/>
  <c r="L21" i="43"/>
  <c r="L20" i="43"/>
  <c r="L19" i="43"/>
  <c r="L18" i="43"/>
  <c r="L16" i="43"/>
  <c r="L15" i="43"/>
  <c r="L13" i="43"/>
  <c r="L12" i="43"/>
  <c r="L11" i="43"/>
  <c r="L10" i="43"/>
  <c r="L323" i="43" l="1"/>
  <c r="I325" i="43"/>
  <c r="L325" i="43" s="1"/>
  <c r="L326" i="43" l="1"/>
  <c r="L327" i="43" s="1"/>
  <c r="L328" i="43" s="1"/>
  <c r="L329" i="43"/>
  <c r="L330" i="43" s="1"/>
  <c r="L331" i="43" s="1"/>
  <c r="L332" i="43" s="1"/>
  <c r="L333" i="43" s="1"/>
  <c r="L334" i="43" s="1"/>
</calcChain>
</file>

<file path=xl/sharedStrings.xml><?xml version="1.0" encoding="utf-8"?>
<sst xmlns="http://schemas.openxmlformats.org/spreadsheetml/2006/main" count="846" uniqueCount="144">
  <si>
    <t>N</t>
  </si>
  <si>
    <t>სულ</t>
  </si>
  <si>
    <t>ჯამი</t>
  </si>
  <si>
    <t>მ3</t>
  </si>
  <si>
    <t>მ</t>
  </si>
  <si>
    <t>განზ. ერთ.</t>
  </si>
  <si>
    <t>ნორმა ერთ-ზე</t>
  </si>
  <si>
    <t>რაოდე-ნობა</t>
  </si>
  <si>
    <t>(ლარი)</t>
  </si>
  <si>
    <t>ლარი</t>
  </si>
  <si>
    <t xml:space="preserve">    მასალები</t>
  </si>
  <si>
    <t>ტ</t>
  </si>
  <si>
    <t xml:space="preserve">   სულ</t>
  </si>
  <si>
    <t>მატერიალური რესურსები</t>
  </si>
  <si>
    <t>ერთ.ფასი</t>
  </si>
  <si>
    <t>მანქ.მექ-ზმები (ლ)</t>
  </si>
  <si>
    <t>მანქანები</t>
  </si>
  <si>
    <t>კაც/სთ</t>
  </si>
  <si>
    <t xml:space="preserve">სამუშაოს დასახელება </t>
  </si>
  <si>
    <t xml:space="preserve">   ხელფასი (ლ)</t>
  </si>
  <si>
    <t>სხვა მასალები</t>
  </si>
  <si>
    <t>ხარჯთაღრიცხვა N1-1</t>
  </si>
  <si>
    <t xml:space="preserve">  ჯამი</t>
  </si>
  <si>
    <t>მუშა-მშენებლების შრომის დანახარჯი</t>
  </si>
  <si>
    <t>სხვა მანქანები</t>
  </si>
  <si>
    <t>მანქ/ს</t>
  </si>
  <si>
    <t>ექსკავატორი ჩამჩის ტევადობით 0,5 მ3</t>
  </si>
  <si>
    <t>სამშენებლო ქვიშა</t>
  </si>
  <si>
    <t>მ2</t>
  </si>
  <si>
    <t>ც</t>
  </si>
  <si>
    <t>ღორღი</t>
  </si>
  <si>
    <t>სულ პირდაპირი ხარჯები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</si>
  <si>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</si>
  <si>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</si>
  <si>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ბეტონი B-25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</si>
  <si>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</si>
  <si>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</si>
  <si>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ტნ</t>
  </si>
  <si>
    <r>
      <t>მ</t>
    </r>
    <r>
      <rPr>
        <vertAlign val="superscript"/>
        <sz val="12"/>
        <rFont val="Sylfaen"/>
        <family val="1"/>
      </rPr>
      <t>3</t>
    </r>
  </si>
  <si>
    <t>ქვიშის საფარის მოწყობა დატკეპნით მილის ქვეშ 10სმ, ზემოდან  20 სმ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</si>
  <si>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</si>
  <si>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</si>
  <si>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</si>
  <si>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r>
      <t>ექსკავატორი ჩამჩის ტევადობით 0,5 მ</t>
    </r>
    <r>
      <rPr>
        <vertAlign val="superscript"/>
        <sz val="12"/>
        <rFont val="Sylfaen"/>
        <family val="1"/>
      </rPr>
      <t>3</t>
    </r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</si>
  <si>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</si>
  <si>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r>
      <t>მ</t>
    </r>
    <r>
      <rPr>
        <vertAlign val="superscript"/>
        <sz val="12"/>
        <rFont val="Sylfaen"/>
        <family val="1"/>
      </rPr>
      <t>2</t>
    </r>
  </si>
  <si>
    <t>შრომის დანახარჯი</t>
  </si>
  <si>
    <t>თვითმავალი საგზაო სატკეპნი 5ტ გლუვი</t>
  </si>
  <si>
    <t>მანქ/სთ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</si>
  <si>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</si>
  <si>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</si>
  <si>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</si>
  <si>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>ბულდოზერი 80 ცხ.ძ.</t>
  </si>
  <si>
    <t>სატკეპნი პნევმოსვლაზე 10ტ</t>
  </si>
  <si>
    <t xml:space="preserve">ღორღი    </t>
  </si>
  <si>
    <t>ბალასტი</t>
  </si>
  <si>
    <t xml:space="preserve">ზედნადები ხარჯები </t>
  </si>
  <si>
    <t>გეგმიური მოგება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</si>
  <si>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</si>
  <si>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</si>
  <si>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ადგ.</t>
  </si>
  <si>
    <t>დამტვრეული ასფალტის  ნატეხების დატვირთვა ავ/თვითმც. და გატანა</t>
  </si>
  <si>
    <t>გრუნტის გატანა ავტოთვითმცლელებით</t>
  </si>
  <si>
    <t xml:space="preserve">ქვიშის გადაადგილება 50 მ-ზე სამშენებლო ობიექტზე                             მექანიზმის გამოყენებით და თხრილში ჩაყრა                                                      </t>
  </si>
  <si>
    <t>რკინა–ბეტონის რგოლი დ=1500 მმ / 1 მ</t>
  </si>
  <si>
    <r>
      <t>მ</t>
    </r>
    <r>
      <rPr>
        <sz val="12"/>
        <rFont val="Arial"/>
        <family val="2"/>
      </rPr>
      <t>²</t>
    </r>
  </si>
  <si>
    <t>კაც.სთ</t>
  </si>
  <si>
    <t>ხის ძელი</t>
  </si>
  <si>
    <r>
      <t>მ</t>
    </r>
    <r>
      <rPr>
        <sz val="12"/>
        <rFont val="Sylfaen"/>
        <family val="1"/>
      </rPr>
      <t>³</t>
    </r>
  </si>
  <si>
    <t>ფიცარი ჩამოუგანავი 40-60 მმ III ხ.</t>
  </si>
  <si>
    <t>ბიტუმის მასტიკა</t>
  </si>
  <si>
    <t>კომპრესორი 5 მ3/წთ</t>
  </si>
  <si>
    <t xml:space="preserve">ბულდოზერი 80 ცხ.ძ. </t>
  </si>
  <si>
    <t>ბეტონი B-7.5</t>
  </si>
  <si>
    <t xml:space="preserve">ჭების ღარების მოწყობა, B-25 მარკის ბეტონით </t>
  </si>
  <si>
    <t>ფიცარი ჩამოგანული III ხ. 25-32 მმ</t>
  </si>
  <si>
    <t xml:space="preserve">ჭების ქვეშ  ხრეშის ბალიშის მოწყობა 10 სმ </t>
  </si>
  <si>
    <t>თხრილის შევსება ღორღით ბულდოზერის 80 ცხ.ძ. გამოყენებით, დატკეპნა</t>
  </si>
  <si>
    <t>თხრილის შევსება ბალასტით, ბულდოზერის 80 ცხ.ძ. გამოყენებით დატკეპნა</t>
  </si>
  <si>
    <t>ჭის ფსკერის ფილა დ= 1500 მმ</t>
  </si>
  <si>
    <t>რკინა-ბეტონის ჭის გადახურვის ფილა ოთხკუთხედი თუჯის ჩარჩო ხუფით 1500*1500</t>
  </si>
  <si>
    <t>წყალი</t>
  </si>
  <si>
    <t>პოლიეთილენის გოფრირებული მილის შეძენა, მოწყობა SN-8 დ=400მმ</t>
  </si>
  <si>
    <r>
      <t>არსებული კანალიზაციის ჭის დემონტაჟი დ=1000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.=3.8 მ (თუჯის ხუფით) (5 ცალი)</t>
    </r>
  </si>
  <si>
    <r>
      <t>არსებული კანალიზაციის ჭის დემონტაჟი დ=1500 მმ H</t>
    </r>
    <r>
      <rPr>
        <sz val="8"/>
        <rFont val="Sylfaen"/>
        <family val="1"/>
      </rPr>
      <t>საშ</t>
    </r>
    <r>
      <rPr>
        <sz val="12"/>
        <rFont val="Sylfaen"/>
        <family val="1"/>
      </rPr>
      <t>.=5.0 მ (თუჯის ხუფით) (10 ცალი)</t>
    </r>
  </si>
  <si>
    <t>პოლიეთილენის გოფრირებული მილის შეძენა, მოწყობა SN8 დ=300მმ</t>
  </si>
  <si>
    <t>პოლიეთილენის გოფრირებული მილი SN8 დ=300 მმ</t>
  </si>
  <si>
    <t>პოლიეთილენის გოფრირებული მილის SN-8 დ=400მმ, გამოცდა ჰერმეტულობაზე</t>
  </si>
  <si>
    <t>პოლიეთილენის გოფრირებული მილის SN-8 დ=300მმ, გამოცდა ჰერმეტულობაზე</t>
  </si>
  <si>
    <t>არსებული პოლიეთილენის გოფრირებული მილის დ=400მმ დემონტაჟი</t>
  </si>
  <si>
    <t>არსებული პოლიეთილენის გოფრირებული მილის დ=300მმ დემონტაჟი</t>
  </si>
  <si>
    <t>არსებული პოლიეთილენის გოფრირებული მილის დ=250მმ დემონტაჟი</t>
  </si>
  <si>
    <t>არსებული პოლიეთილენის გოფრირებული მილის დ=150მმ დემონტაჟი</t>
  </si>
  <si>
    <t>დემონტირებული მილების დატვირთვა ავტოთვითმცლელზე და გატანა სამშენებლო მოედნიდან</t>
  </si>
  <si>
    <t>რკინა–ბეტონის რგოლი დ=1000მმ / 1მ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</si>
  <si>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</si>
  <si>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</si>
  <si>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H-3.05 მ  გამირების მოწყობის გათვალისწინებით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</si>
  <si>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H-2.70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</si>
  <si>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H-5.65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</si>
  <si>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H-5.50 მ 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</si>
  <si>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H-5.30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</si>
  <si>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H-5.20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</si>
  <si>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H-4.75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</si>
  <si>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H-4.70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</si>
  <si>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H-4.65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</si>
  <si>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H-4.6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</si>
  <si>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H-4.3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</si>
  <si>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H-4.05 მ 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</si>
  <si>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H-3.7 მ  გამირების მოწყობის გათვალისწინებით</t>
  </si>
  <si>
    <t>რ/ბ ანაკრები წრიული ჭის 
(2 ცალი) შეძენა-მონტაჟი, რკბ. ძირის ფილით, რკბ რგოლებით, რკბ. გადახურვის ფილა თუჯის ხუფით დ=1500 მმ H-3.4 მ  გამირების მოწყობის გათვალისწინებით</t>
  </si>
  <si>
    <t>რ/ბ ანაკრები წრიული ჭის 
(1 ცალი) შეძენა-მონტაჟი, რკბ. ძირის ფილით, რკბ რგოლებით, რკბ. გადახურვის ფილა თუჯის ხუფით დ=1500 მმ H-3.3 მ  გამირების მოწყობის გათვალისწინებით</t>
  </si>
  <si>
    <t>პოლიეთილენის გოფრირებული მილის შეძენა, მოწყობა SN8 დ=250მმ</t>
  </si>
  <si>
    <t>პოლიეთილენის გოფრირებული მილი SN8 დ=250 მმ</t>
  </si>
  <si>
    <t>პოლიეთილენის გოფრირებული მილის SN-8 დ=250მმ, გამოცდა ჰერმეტულობაზე</t>
  </si>
  <si>
    <t>არსებული კანალიზაციის ჭაში ჩართვა დ=200 მმ მილით</t>
  </si>
  <si>
    <t>არსებული კანალიზაციის ჭაში ჩართვა დ=300 მმ მილით</t>
  </si>
  <si>
    <t>არსებული კანალიზაციის დ=400 მმ მილზე გადაერთება დ=400 მმ მილით</t>
  </si>
  <si>
    <t>დემონტირებული ჭების დატვირთვა ავტოთვითმცლელზე და გატანა სამშენებლო მოედნიდან</t>
  </si>
  <si>
    <t>ავტოთვითმცლელით გატანა 25 კმ</t>
  </si>
  <si>
    <t>თხრილის კედლების გამაგრება ინვენტარულის ფარებით</t>
  </si>
  <si>
    <t xml:space="preserve">ბულდოზერი 50 ცხძ </t>
  </si>
  <si>
    <t>ხრეში</t>
  </si>
  <si>
    <t>პოლიეთილენის გოფრირებული  ქუროს შეძენა, მოწყობა დ=400 მმ</t>
  </si>
  <si>
    <t>პოლიეთილენის გოფრირებული ქურო დ=400 მმ</t>
  </si>
  <si>
    <t>პოლიეთილენის გოფრირებული  ქუროს შეძენა, მოწყობა დ=300 მმ</t>
  </si>
  <si>
    <t>პოლიეთილენის გოფრირებული ქურო დ=300 მმ</t>
  </si>
  <si>
    <t>პოლიეთილენის გოფრირებული  ქუროს შეძენა, მოწყობა დ=250 მმ</t>
  </si>
  <si>
    <t>პოლიეთილენის გოფრირებული ქურო დ=250 მმ</t>
  </si>
  <si>
    <t>პოლიეთილენის გოფრირებული ქუროს შეძენა, მოწყობა დ=150 მმ</t>
  </si>
  <si>
    <t>პოლიეთილენის გოფრირებული ქურო დ=150 მმ</t>
  </si>
  <si>
    <t>პოლიეთილენის გოფრირებული მილის შეძენა, მოწყობა SN4 დ=150მმ</t>
  </si>
  <si>
    <t>პოლიეთილენის გოფრირებული მილი SN4 დ=150 მმ</t>
  </si>
  <si>
    <t>პოლიეთილენის გოფრირებული მილის SN-4 დ=150მმ, გამოცდა ჰერმეტულობაზე</t>
  </si>
  <si>
    <t>ვაკის პარკის მიმდებარე ტერიტორიაზე კანალიზაციის ქსელის მოწყობა</t>
  </si>
  <si>
    <t>რკინა–ბეტონის რგოლი დ=1500 მმ / 0.5 მ</t>
  </si>
  <si>
    <t>პოლიეთილენის გოფრირებული მილი წყალარინების SN-8                                                     დ=400 მმ</t>
  </si>
  <si>
    <t>არსებული წყალსადენის დ=300 მმ მილის დამაგრება ტრანშეის მოწყობის დროს</t>
  </si>
  <si>
    <t>GWP</t>
  </si>
  <si>
    <t>კონტრაქტორი</t>
  </si>
  <si>
    <t>გაუთვალისწინებელი ხარჯები</t>
  </si>
  <si>
    <t>დ.ღ.გ. 18%</t>
  </si>
  <si>
    <t>შესრულების ვადა</t>
  </si>
  <si>
    <t>გადახდის პირობა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</si>
</sst>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р_._-;\-* #,##0.00_р_._-;_-* &quot;-&quot;??_р_._-;_-@_-"/>
    <numFmt numFmtId="165" formatCode="0.0"/>
    <numFmt numFmtId="166" formatCode="0.000"/>
    <numFmt numFmtId="167" formatCode="0.0000"/>
    <numFmt numFmtId="168" formatCode="0.00000"/>
    <numFmt numFmtId="169" formatCode="_(#,##0_);_(\(#,##0\);_(\ \-\ _);_(@_)"/>
    <numFmt numFmtId="170" formatCode="_(#,##0.00_);_(\(#,##0.00\);_(\ \-\ _);_(@_)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sz val="12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1"/>
      <color theme="1"/>
      <name val="Calibri"/>
      <family val="2"/>
      <charset val="1"/>
      <scheme val="minor"/>
    </font>
    <font>
      <vertAlign val="superscript"/>
      <sz val="12"/>
      <name val="Sylfaen"/>
      <family val="1"/>
    </font>
    <font>
      <sz val="8"/>
      <name val="Sylfaen"/>
      <family val="1"/>
    </font>
    <font>
      <sz val="11"/>
      <name val="Sylfaen"/>
      <family val="1"/>
    </font>
    <font>
      <sz val="12"/>
      <color rgb="FF000000"/>
      <name val="Sylfaen"/>
      <family val="1"/>
    </font>
    <font>
      <sz val="12"/>
      <name val="Arial"/>
      <family val="2"/>
    </font>
    <font>
      <sz val="12"/>
      <color rgb="FFFF0000"/>
      <name val="Sylfaen"/>
      <family val="1"/>
      <charset val="204"/>
    </font>
    <font>
      <sz val="12"/>
      <color rgb="FF00B050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167" fontId="3" fillId="3" borderId="9" xfId="0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vertical="center"/>
    </xf>
    <xf numFmtId="2" fontId="3" fillId="4" borderId="9" xfId="1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2" fontId="5" fillId="4" borderId="9" xfId="0" applyNumberFormat="1" applyFont="1" applyFill="1" applyBorder="1" applyAlignment="1">
      <alignment horizontal="center" vertical="center"/>
    </xf>
    <xf numFmtId="166" fontId="5" fillId="3" borderId="9" xfId="0" applyNumberFormat="1" applyFont="1" applyFill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2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68" fontId="3" fillId="3" borderId="9" xfId="0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165" fontId="5" fillId="4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Alignment="1" applyProtection="1">
      <alignment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65" fontId="5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 applyProtection="1">
      <alignment horizontal="center" vertical="center"/>
      <protection locked="0"/>
    </xf>
    <xf numFmtId="166" fontId="5" fillId="3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9" fontId="5" fillId="3" borderId="22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2" fontId="3" fillId="3" borderId="13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166" fontId="3" fillId="3" borderId="0" xfId="0" applyNumberFormat="1" applyFont="1" applyFill="1" applyAlignment="1">
      <alignment vertical="center"/>
    </xf>
    <xf numFmtId="0" fontId="5" fillId="2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" fontId="5" fillId="2" borderId="9" xfId="4" applyNumberFormat="1" applyFont="1" applyFill="1" applyBorder="1" applyAlignment="1">
      <alignment horizontal="center" vertical="center"/>
    </xf>
    <xf numFmtId="2" fontId="5" fillId="2" borderId="9" xfId="4" applyNumberFormat="1" applyFont="1" applyFill="1" applyBorder="1" applyAlignment="1">
      <alignment horizontal="center" vertical="center"/>
    </xf>
    <xf numFmtId="2" fontId="5" fillId="3" borderId="0" xfId="0" applyNumberFormat="1" applyFont="1" applyFill="1" applyAlignment="1">
      <alignment vertical="center"/>
    </xf>
    <xf numFmtId="1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166" fontId="14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166" fontId="3" fillId="3" borderId="13" xfId="0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165" fontId="3" fillId="3" borderId="9" xfId="0" applyNumberFormat="1" applyFont="1" applyFill="1" applyBorder="1" applyAlignment="1" applyProtection="1">
      <alignment horizontal="center" vertical="center"/>
      <protection locked="0"/>
    </xf>
    <xf numFmtId="165" fontId="5" fillId="3" borderId="0" xfId="0" applyNumberFormat="1" applyFont="1" applyFill="1" applyAlignment="1">
      <alignment vertical="center"/>
    </xf>
    <xf numFmtId="165" fontId="3" fillId="3" borderId="13" xfId="0" applyNumberFormat="1" applyFont="1" applyFill="1" applyBorder="1" applyAlignment="1">
      <alignment horizontal="center" vertical="center"/>
    </xf>
    <xf numFmtId="0" fontId="3" fillId="2" borderId="9" xfId="4" applyNumberFormat="1" applyFont="1" applyFill="1" applyBorder="1" applyAlignment="1">
      <alignment horizontal="center" vertical="center"/>
    </xf>
    <xf numFmtId="166" fontId="3" fillId="3" borderId="9" xfId="4" applyNumberFormat="1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1" fontId="3" fillId="2" borderId="9" xfId="4" applyNumberFormat="1" applyFont="1" applyFill="1" applyBorder="1" applyAlignment="1">
      <alignment horizontal="center" vertical="center"/>
    </xf>
    <xf numFmtId="2" fontId="3" fillId="2" borderId="9" xfId="4" applyNumberFormat="1" applyFont="1" applyFill="1" applyBorder="1" applyAlignment="1">
      <alignment horizontal="center" vertical="center"/>
    </xf>
    <xf numFmtId="0" fontId="5" fillId="3" borderId="9" xfId="4" applyNumberFormat="1" applyFont="1" applyFill="1" applyBorder="1" applyAlignment="1">
      <alignment horizontal="center" vertical="center"/>
    </xf>
    <xf numFmtId="2" fontId="5" fillId="4" borderId="9" xfId="1" applyNumberFormat="1" applyFont="1" applyFill="1" applyBorder="1" applyAlignment="1" applyProtection="1">
      <alignment horizontal="center" vertical="center"/>
      <protection locked="0"/>
    </xf>
    <xf numFmtId="165" fontId="3" fillId="4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6" fontId="5" fillId="4" borderId="9" xfId="1" applyNumberFormat="1" applyFont="1" applyFill="1" applyBorder="1" applyAlignment="1" applyProtection="1">
      <alignment horizontal="center" vertical="center"/>
      <protection locked="0"/>
    </xf>
    <xf numFmtId="0" fontId="3" fillId="3" borderId="9" xfId="4" applyNumberFormat="1" applyFont="1" applyFill="1" applyBorder="1" applyAlignment="1">
      <alignment horizontal="center" vertical="center"/>
    </xf>
    <xf numFmtId="165" fontId="3" fillId="4" borderId="9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21" xfId="3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11" fillId="0" borderId="9" xfId="4" applyFont="1" applyBorder="1" applyAlignment="1" applyProtection="1">
      <alignment horizontal="center" vertical="center"/>
      <protection locked="0"/>
    </xf>
    <xf numFmtId="0" fontId="5" fillId="0" borderId="14" xfId="4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3" borderId="8" xfId="4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6" borderId="9" xfId="0" applyNumberFormat="1" applyFont="1" applyFill="1" applyBorder="1" applyAlignment="1" applyProtection="1">
      <alignment horizontal="left" vertical="center"/>
      <protection locked="0"/>
    </xf>
    <xf numFmtId="0" fontId="12" fillId="5" borderId="9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5" borderId="21" xfId="0" applyNumberFormat="1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6" fillId="3" borderId="0" xfId="0" applyFont="1" applyFill="1" applyAlignment="1"/>
    <xf numFmtId="0" fontId="3" fillId="4" borderId="9" xfId="0" applyFont="1" applyFill="1" applyBorder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3" fillId="2" borderId="9" xfId="4" applyFont="1" applyFill="1" applyBorder="1" applyAlignment="1">
      <alignment horizontal="left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left" vertical="center"/>
    </xf>
    <xf numFmtId="0" fontId="5" fillId="2" borderId="9" xfId="4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70" fontId="7" fillId="3" borderId="26" xfId="0" applyNumberFormat="1" applyFont="1" applyFill="1" applyBorder="1" applyAlignment="1" applyProtection="1">
      <alignment horizontal="right" vertical="center"/>
      <protection locked="0"/>
    </xf>
    <xf numFmtId="170" fontId="5" fillId="3" borderId="5" xfId="0" applyNumberFormat="1" applyFont="1" applyFill="1" applyBorder="1" applyAlignment="1" applyProtection="1">
      <alignment horizontal="right" vertical="center"/>
      <protection locked="0"/>
    </xf>
    <xf numFmtId="170" fontId="7" fillId="3" borderId="5" xfId="0" applyNumberFormat="1" applyFont="1" applyFill="1" applyBorder="1" applyAlignment="1" applyProtection="1">
      <alignment horizontal="right" vertical="center"/>
      <protection locked="0"/>
    </xf>
    <xf numFmtId="170" fontId="7" fillId="3" borderId="16" xfId="0" applyNumberFormat="1" applyFont="1" applyFill="1" applyBorder="1" applyAlignment="1" applyProtection="1">
      <alignment horizontal="right" vertical="center"/>
      <protection locked="0"/>
    </xf>
    <xf numFmtId="170" fontId="5" fillId="3" borderId="5" xfId="0" applyNumberFormat="1" applyFont="1" applyFill="1" applyBorder="1" applyAlignment="1">
      <alignment horizontal="right" vertical="center"/>
    </xf>
    <xf numFmtId="170" fontId="7" fillId="3" borderId="5" xfId="0" applyNumberFormat="1" applyFont="1" applyFill="1" applyBorder="1" applyAlignment="1">
      <alignment horizontal="right" vertical="center"/>
    </xf>
    <xf numFmtId="170" fontId="5" fillId="3" borderId="6" xfId="0" applyNumberFormat="1" applyFont="1" applyFill="1" applyBorder="1" applyAlignment="1">
      <alignment horizontal="right" vertical="center"/>
    </xf>
    <xf numFmtId="170" fontId="7" fillId="3" borderId="22" xfId="0" applyNumberFormat="1" applyFont="1" applyFill="1" applyBorder="1" applyAlignment="1">
      <alignment horizontal="right" vertical="center"/>
    </xf>
    <xf numFmtId="170" fontId="5" fillId="3" borderId="22" xfId="0" applyNumberFormat="1" applyFont="1" applyFill="1" applyBorder="1" applyAlignment="1">
      <alignment horizontal="right" vertical="center"/>
    </xf>
    <xf numFmtId="170" fontId="5" fillId="3" borderId="25" xfId="0" applyNumberFormat="1" applyFont="1" applyFill="1" applyBorder="1" applyAlignment="1">
      <alignment horizontal="right" vertical="center"/>
    </xf>
    <xf numFmtId="170" fontId="7" fillId="3" borderId="6" xfId="0" applyNumberFormat="1" applyFont="1" applyFill="1" applyBorder="1" applyAlignment="1">
      <alignment horizontal="right" vertical="center"/>
    </xf>
    <xf numFmtId="170" fontId="7" fillId="3" borderId="6" xfId="6" applyNumberFormat="1" applyFont="1" applyFill="1" applyBorder="1" applyAlignment="1">
      <alignment horizontal="right" vertical="center"/>
    </xf>
    <xf numFmtId="169" fontId="5" fillId="3" borderId="15" xfId="0" applyNumberFormat="1" applyFont="1" applyFill="1" applyBorder="1" applyAlignment="1" applyProtection="1">
      <alignment horizontal="right" vertical="center"/>
      <protection locked="0"/>
    </xf>
    <xf numFmtId="169" fontId="5" fillId="3" borderId="10" xfId="0" applyNumberFormat="1" applyFont="1" applyFill="1" applyBorder="1" applyAlignment="1" applyProtection="1">
      <alignment horizontal="right" vertical="center"/>
      <protection locked="0"/>
    </xf>
    <xf numFmtId="169" fontId="5" fillId="3" borderId="10" xfId="0" applyNumberFormat="1" applyFont="1" applyFill="1" applyBorder="1" applyAlignment="1">
      <alignment horizontal="right" vertical="center"/>
    </xf>
    <xf numFmtId="169" fontId="3" fillId="3" borderId="10" xfId="0" applyNumberFormat="1" applyFont="1" applyFill="1" applyBorder="1" applyAlignment="1" applyProtection="1">
      <alignment horizontal="right" vertical="center"/>
      <protection locked="0"/>
    </xf>
    <xf numFmtId="169" fontId="3" fillId="3" borderId="10" xfId="0" applyNumberFormat="1" applyFont="1" applyFill="1" applyBorder="1" applyAlignment="1">
      <alignment horizontal="right" vertical="center"/>
    </xf>
    <xf numFmtId="169" fontId="3" fillId="3" borderId="27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0" fontId="5" fillId="3" borderId="28" xfId="3" applyFont="1" applyFill="1" applyBorder="1" applyAlignment="1">
      <alignment horizontal="right" vertical="center"/>
    </xf>
    <xf numFmtId="0" fontId="5" fillId="3" borderId="29" xfId="3" applyFont="1" applyFill="1" applyBorder="1" applyAlignment="1">
      <alignment horizontal="right" vertical="center"/>
    </xf>
    <xf numFmtId="0" fontId="5" fillId="3" borderId="23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1"/>
    <cellStyle name="Normal" xfId="0" builtinId="0"/>
    <cellStyle name="Normal 2" xfId="5"/>
    <cellStyle name="Normal 4" xfId="2"/>
    <cellStyle name="Обычный_Лист1" xfId="3"/>
    <cellStyle name="Обычный_დემონტაჟი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E337"/>
  <sheetViews>
    <sheetView showGridLines="0" tabSelected="1" zoomScale="80" zoomScaleNormal="80" workbookViewId="0">
      <pane xSplit="2" ySplit="7" topLeftCell="C8" activePane="bottomRight" state="frozen"/>
      <selection pane="topRight" activeCell="D1" sqref="D1"/>
      <selection pane="bottomLeft" activeCell="A8" sqref="A8"/>
      <selection pane="bottomRight" sqref="A1:L1"/>
    </sheetView>
  </sheetViews>
  <sheetFormatPr defaultColWidth="9.140625" defaultRowHeight="18" x14ac:dyDescent="0.2"/>
  <cols>
    <col min="1" max="1" width="4.7109375" style="15" customWidth="1"/>
    <col min="2" max="2" width="97.42578125" style="15" customWidth="1"/>
    <col min="3" max="3" width="11.42578125" style="15" customWidth="1"/>
    <col min="4" max="4" width="11" style="15" customWidth="1"/>
    <col min="5" max="5" width="12.5703125" style="15" bestFit="1" customWidth="1"/>
    <col min="6" max="6" width="13.85546875" style="15" customWidth="1"/>
    <col min="7" max="7" width="18.7109375" style="15" customWidth="1"/>
    <col min="8" max="8" width="12.7109375" style="15" customWidth="1"/>
    <col min="9" max="9" width="17.5703125" style="15" customWidth="1"/>
    <col min="10" max="10" width="13" style="15" customWidth="1"/>
    <col min="11" max="11" width="18" style="15" customWidth="1"/>
    <col min="12" max="12" width="20.5703125" style="15" customWidth="1"/>
    <col min="13" max="13" width="18.5703125" style="15" customWidth="1"/>
    <col min="14" max="14" width="9.140625" style="15"/>
    <col min="15" max="15" width="9.5703125" style="15" bestFit="1" customWidth="1"/>
    <col min="16" max="16384" width="9.140625" style="15"/>
  </cols>
  <sheetData>
    <row r="1" spans="1:13" x14ac:dyDescent="0.2">
      <c r="A1" s="163" t="s">
        <v>21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3" ht="10.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3" x14ac:dyDescent="0.2">
      <c r="A3" s="163" t="s">
        <v>134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3" ht="12.7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3" ht="34.5" customHeight="1" thickBot="1" x14ac:dyDescent="0.25">
      <c r="A5" s="22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x14ac:dyDescent="0.2">
      <c r="A6" s="165" t="s">
        <v>0</v>
      </c>
      <c r="B6" s="162" t="s">
        <v>18</v>
      </c>
      <c r="C6" s="162" t="s">
        <v>5</v>
      </c>
      <c r="D6" s="162" t="s">
        <v>6</v>
      </c>
      <c r="E6" s="162" t="s">
        <v>7</v>
      </c>
      <c r="F6" s="161" t="s">
        <v>10</v>
      </c>
      <c r="G6" s="161"/>
      <c r="H6" s="161" t="s">
        <v>19</v>
      </c>
      <c r="I6" s="161"/>
      <c r="J6" s="162" t="s">
        <v>15</v>
      </c>
      <c r="K6" s="162"/>
      <c r="L6" s="23" t="s">
        <v>12</v>
      </c>
    </row>
    <row r="7" spans="1:13" ht="39.75" customHeight="1" thickBot="1" x14ac:dyDescent="0.25">
      <c r="A7" s="166"/>
      <c r="B7" s="167"/>
      <c r="C7" s="167"/>
      <c r="D7" s="167"/>
      <c r="E7" s="167"/>
      <c r="F7" s="24" t="s">
        <v>14</v>
      </c>
      <c r="G7" s="25" t="s">
        <v>2</v>
      </c>
      <c r="H7" s="24" t="s">
        <v>14</v>
      </c>
      <c r="I7" s="25" t="s">
        <v>2</v>
      </c>
      <c r="J7" s="24" t="s">
        <v>14</v>
      </c>
      <c r="K7" s="25" t="s">
        <v>22</v>
      </c>
      <c r="L7" s="26" t="s">
        <v>8</v>
      </c>
    </row>
    <row r="8" spans="1:13" ht="18.75" thickBot="1" x14ac:dyDescent="0.25">
      <c r="A8" s="102">
        <v>1</v>
      </c>
      <c r="B8" s="27">
        <v>3</v>
      </c>
      <c r="C8" s="27">
        <v>4</v>
      </c>
      <c r="D8" s="27">
        <v>5</v>
      </c>
      <c r="E8" s="27">
        <v>6</v>
      </c>
      <c r="F8" s="28">
        <v>7</v>
      </c>
      <c r="G8" s="29">
        <v>8</v>
      </c>
      <c r="H8" s="28">
        <v>9</v>
      </c>
      <c r="I8" s="29">
        <v>10</v>
      </c>
      <c r="J8" s="28">
        <v>11</v>
      </c>
      <c r="K8" s="29">
        <v>12</v>
      </c>
      <c r="L8" s="30">
        <v>13</v>
      </c>
      <c r="M8" s="98">
        <v>14</v>
      </c>
    </row>
    <row r="9" spans="1:13" s="44" customFormat="1" ht="19.5" x14ac:dyDescent="0.2">
      <c r="A9" s="71"/>
      <c r="B9" s="103" t="s">
        <v>40</v>
      </c>
      <c r="C9" s="72" t="s">
        <v>38</v>
      </c>
      <c r="D9" s="72"/>
      <c r="E9" s="73">
        <v>108</v>
      </c>
      <c r="F9" s="72"/>
      <c r="G9" s="74"/>
      <c r="H9" s="72"/>
      <c r="I9" s="74"/>
      <c r="J9" s="72"/>
      <c r="K9" s="74"/>
      <c r="L9" s="148"/>
    </row>
    <row r="10" spans="1:13" s="44" customFormat="1" x14ac:dyDescent="0.2">
      <c r="A10" s="39"/>
      <c r="B10" s="104" t="s">
        <v>23</v>
      </c>
      <c r="C10" s="40" t="s">
        <v>17</v>
      </c>
      <c r="D10" s="45"/>
      <c r="E10" s="42">
        <v>172.8</v>
      </c>
      <c r="F10" s="40"/>
      <c r="G10" s="42"/>
      <c r="H10" s="45"/>
      <c r="I10" s="42"/>
      <c r="J10" s="40"/>
      <c r="K10" s="42"/>
      <c r="L10" s="149">
        <f>G10+I10+K10</f>
        <v>0</v>
      </c>
      <c r="M10" s="44" t="s">
        <v>139</v>
      </c>
    </row>
    <row r="11" spans="1:13" s="44" customFormat="1" x14ac:dyDescent="0.2">
      <c r="A11" s="39"/>
      <c r="B11" s="104" t="s">
        <v>41</v>
      </c>
      <c r="C11" s="40" t="s">
        <v>25</v>
      </c>
      <c r="D11" s="49"/>
      <c r="E11" s="42">
        <v>2.0627999999999997</v>
      </c>
      <c r="F11" s="40"/>
      <c r="G11" s="42"/>
      <c r="H11" s="40"/>
      <c r="I11" s="42"/>
      <c r="J11" s="40"/>
      <c r="K11" s="42"/>
      <c r="L11" s="149">
        <f t="shared" ref="L11:L16" si="0">G11+I11+K11</f>
        <v>0</v>
      </c>
      <c r="M11" s="44" t="s">
        <v>139</v>
      </c>
    </row>
    <row r="12" spans="1:13" s="44" customFormat="1" x14ac:dyDescent="0.2">
      <c r="A12" s="39"/>
      <c r="B12" s="104" t="s">
        <v>42</v>
      </c>
      <c r="C12" s="40" t="s">
        <v>25</v>
      </c>
      <c r="D12" s="50"/>
      <c r="E12" s="42">
        <v>83.7</v>
      </c>
      <c r="F12" s="40"/>
      <c r="G12" s="42"/>
      <c r="H12" s="42"/>
      <c r="I12" s="42"/>
      <c r="J12" s="42"/>
      <c r="K12" s="42"/>
      <c r="L12" s="149">
        <f t="shared" si="0"/>
        <v>0</v>
      </c>
      <c r="M12" s="44" t="s">
        <v>139</v>
      </c>
    </row>
    <row r="13" spans="1:13" s="44" customFormat="1" x14ac:dyDescent="0.2">
      <c r="A13" s="39"/>
      <c r="B13" s="104" t="s">
        <v>71</v>
      </c>
      <c r="C13" s="40" t="s">
        <v>25</v>
      </c>
      <c r="D13" s="50"/>
      <c r="E13" s="42">
        <v>41.85</v>
      </c>
      <c r="F13" s="40"/>
      <c r="G13" s="42"/>
      <c r="H13" s="42"/>
      <c r="I13" s="42"/>
      <c r="J13" s="42"/>
      <c r="K13" s="42"/>
      <c r="L13" s="149">
        <f t="shared" si="0"/>
        <v>0</v>
      </c>
      <c r="M13" s="44" t="s">
        <v>139</v>
      </c>
    </row>
    <row r="14" spans="1:13" s="44" customFormat="1" ht="19.5" x14ac:dyDescent="0.2">
      <c r="A14" s="105"/>
      <c r="B14" s="106" t="s">
        <v>61</v>
      </c>
      <c r="C14" s="40" t="s">
        <v>38</v>
      </c>
      <c r="D14" s="107"/>
      <c r="E14" s="55">
        <v>108</v>
      </c>
      <c r="F14" s="107"/>
      <c r="G14" s="107"/>
      <c r="H14" s="107"/>
      <c r="I14" s="107"/>
      <c r="J14" s="107"/>
      <c r="K14" s="107"/>
      <c r="L14" s="149"/>
    </row>
    <row r="15" spans="1:13" s="44" customFormat="1" ht="19.5" x14ac:dyDescent="0.2">
      <c r="A15" s="39"/>
      <c r="B15" s="104" t="s">
        <v>43</v>
      </c>
      <c r="C15" s="40" t="s">
        <v>25</v>
      </c>
      <c r="D15" s="17"/>
      <c r="E15" s="42">
        <v>2.7</v>
      </c>
      <c r="F15" s="40"/>
      <c r="G15" s="42"/>
      <c r="H15" s="42"/>
      <c r="I15" s="42"/>
      <c r="J15" s="42"/>
      <c r="K15" s="42"/>
      <c r="L15" s="149">
        <f t="shared" si="0"/>
        <v>0</v>
      </c>
      <c r="M15" s="44" t="s">
        <v>139</v>
      </c>
    </row>
    <row r="16" spans="1:13" s="44" customFormat="1" x14ac:dyDescent="0.2">
      <c r="A16" s="108"/>
      <c r="B16" s="109" t="s">
        <v>119</v>
      </c>
      <c r="C16" s="51" t="s">
        <v>11</v>
      </c>
      <c r="D16" s="51"/>
      <c r="E16" s="52">
        <v>216</v>
      </c>
      <c r="F16" s="51"/>
      <c r="G16" s="51"/>
      <c r="H16" s="51"/>
      <c r="I16" s="53"/>
      <c r="J16" s="53"/>
      <c r="K16" s="53"/>
      <c r="L16" s="149">
        <f t="shared" si="0"/>
        <v>0</v>
      </c>
      <c r="M16" s="44" t="s">
        <v>139</v>
      </c>
    </row>
    <row r="17" spans="1:14" s="2" customFormat="1" x14ac:dyDescent="0.2">
      <c r="A17" s="3"/>
      <c r="B17" s="110" t="s">
        <v>32</v>
      </c>
      <c r="C17" s="4" t="s">
        <v>3</v>
      </c>
      <c r="D17" s="4"/>
      <c r="E17" s="5">
        <v>2856</v>
      </c>
      <c r="F17" s="4"/>
      <c r="G17" s="6"/>
      <c r="H17" s="4"/>
      <c r="I17" s="6"/>
      <c r="J17" s="4"/>
      <c r="K17" s="6"/>
      <c r="L17" s="149"/>
    </row>
    <row r="18" spans="1:14" s="2" customFormat="1" x14ac:dyDescent="0.2">
      <c r="A18" s="3"/>
      <c r="B18" s="111" t="s">
        <v>23</v>
      </c>
      <c r="C18" s="4" t="s">
        <v>17</v>
      </c>
      <c r="D18" s="7"/>
      <c r="E18" s="6">
        <v>77.111999999999995</v>
      </c>
      <c r="F18" s="4"/>
      <c r="G18" s="6"/>
      <c r="H18" s="8"/>
      <c r="I18" s="6"/>
      <c r="J18" s="4"/>
      <c r="K18" s="6"/>
      <c r="L18" s="149">
        <f>G18+I18+K18</f>
        <v>0</v>
      </c>
      <c r="M18" s="44" t="s">
        <v>139</v>
      </c>
    </row>
    <row r="19" spans="1:14" s="2" customFormat="1" x14ac:dyDescent="0.2">
      <c r="A19" s="3"/>
      <c r="B19" s="111" t="s">
        <v>26</v>
      </c>
      <c r="C19" s="4" t="s">
        <v>25</v>
      </c>
      <c r="D19" s="7"/>
      <c r="E19" s="6">
        <v>172.78799999999998</v>
      </c>
      <c r="F19" s="4"/>
      <c r="G19" s="6"/>
      <c r="H19" s="6"/>
      <c r="I19" s="6"/>
      <c r="J19" s="42"/>
      <c r="K19" s="6"/>
      <c r="L19" s="149">
        <f>G19+I19+K19</f>
        <v>0</v>
      </c>
      <c r="M19" s="44" t="s">
        <v>139</v>
      </c>
    </row>
    <row r="20" spans="1:14" s="2" customFormat="1" x14ac:dyDescent="0.2">
      <c r="A20" s="3"/>
      <c r="B20" s="111" t="s">
        <v>24</v>
      </c>
      <c r="C20" s="4" t="s">
        <v>9</v>
      </c>
      <c r="D20" s="35"/>
      <c r="E20" s="6">
        <v>6.3117600000000005</v>
      </c>
      <c r="F20" s="4"/>
      <c r="G20" s="6"/>
      <c r="H20" s="4"/>
      <c r="I20" s="6"/>
      <c r="J20" s="6"/>
      <c r="K20" s="6"/>
      <c r="L20" s="149">
        <f>G20+I20+K20</f>
        <v>0</v>
      </c>
      <c r="M20" s="44" t="s">
        <v>139</v>
      </c>
    </row>
    <row r="21" spans="1:14" s="2" customFormat="1" x14ac:dyDescent="0.2">
      <c r="A21" s="3"/>
      <c r="B21" s="112" t="s">
        <v>30</v>
      </c>
      <c r="C21" s="4" t="s">
        <v>3</v>
      </c>
      <c r="D21" s="35"/>
      <c r="E21" s="9">
        <v>0.17135999999999998</v>
      </c>
      <c r="F21" s="14"/>
      <c r="G21" s="6"/>
      <c r="H21" s="4"/>
      <c r="I21" s="6"/>
      <c r="J21" s="4"/>
      <c r="K21" s="6"/>
      <c r="L21" s="149">
        <f>G21+I21+K21</f>
        <v>0</v>
      </c>
      <c r="M21" s="2" t="s">
        <v>138</v>
      </c>
    </row>
    <row r="22" spans="1:14" s="2" customFormat="1" x14ac:dyDescent="0.2">
      <c r="A22" s="3"/>
      <c r="B22" s="110" t="s">
        <v>33</v>
      </c>
      <c r="C22" s="4" t="s">
        <v>3</v>
      </c>
      <c r="D22" s="4"/>
      <c r="E22" s="5">
        <v>1224</v>
      </c>
      <c r="F22" s="4"/>
      <c r="G22" s="6"/>
      <c r="H22" s="4"/>
      <c r="I22" s="6"/>
      <c r="J22" s="4"/>
      <c r="K22" s="6"/>
      <c r="L22" s="149"/>
    </row>
    <row r="23" spans="1:14" s="2" customFormat="1" x14ac:dyDescent="0.2">
      <c r="A23" s="3"/>
      <c r="B23" s="111" t="s">
        <v>23</v>
      </c>
      <c r="C23" s="4" t="s">
        <v>17</v>
      </c>
      <c r="D23" s="6"/>
      <c r="E23" s="6">
        <v>6156.72</v>
      </c>
      <c r="F23" s="4"/>
      <c r="G23" s="6"/>
      <c r="H23" s="8"/>
      <c r="I23" s="6"/>
      <c r="J23" s="4"/>
      <c r="K23" s="6"/>
      <c r="L23" s="149">
        <f>G23+I23+K23</f>
        <v>0</v>
      </c>
      <c r="M23" s="44" t="s">
        <v>139</v>
      </c>
    </row>
    <row r="24" spans="1:14" s="2" customFormat="1" x14ac:dyDescent="0.2">
      <c r="A24" s="3"/>
      <c r="B24" s="110" t="s">
        <v>62</v>
      </c>
      <c r="C24" s="4" t="s">
        <v>11</v>
      </c>
      <c r="D24" s="4"/>
      <c r="E24" s="5">
        <v>8160</v>
      </c>
      <c r="F24" s="6"/>
      <c r="G24" s="6"/>
      <c r="H24" s="4"/>
      <c r="I24" s="6"/>
      <c r="J24" s="4"/>
      <c r="K24" s="6"/>
      <c r="L24" s="149"/>
    </row>
    <row r="25" spans="1:14" s="2" customFormat="1" x14ac:dyDescent="0.2">
      <c r="A25" s="113"/>
      <c r="B25" s="111" t="s">
        <v>119</v>
      </c>
      <c r="C25" s="4" t="s">
        <v>11</v>
      </c>
      <c r="D25" s="4"/>
      <c r="E25" s="6">
        <v>8160</v>
      </c>
      <c r="F25" s="4"/>
      <c r="G25" s="4"/>
      <c r="H25" s="4"/>
      <c r="I25" s="6"/>
      <c r="J25" s="53"/>
      <c r="K25" s="6"/>
      <c r="L25" s="149">
        <f>G25+I25+K25</f>
        <v>0</v>
      </c>
      <c r="M25" s="44" t="s">
        <v>139</v>
      </c>
    </row>
    <row r="26" spans="1:14" ht="19.5" x14ac:dyDescent="0.2">
      <c r="A26" s="12"/>
      <c r="B26" s="114" t="s">
        <v>63</v>
      </c>
      <c r="C26" s="13" t="s">
        <v>38</v>
      </c>
      <c r="D26" s="13"/>
      <c r="E26" s="37">
        <v>521</v>
      </c>
      <c r="F26" s="13"/>
      <c r="G26" s="14"/>
      <c r="H26" s="13"/>
      <c r="I26" s="14"/>
      <c r="J26" s="13"/>
      <c r="K26" s="14"/>
      <c r="L26" s="150"/>
      <c r="M26" s="65"/>
    </row>
    <row r="27" spans="1:14" x14ac:dyDescent="0.2">
      <c r="A27" s="12"/>
      <c r="B27" s="112" t="s">
        <v>121</v>
      </c>
      <c r="C27" s="13" t="s">
        <v>25</v>
      </c>
      <c r="D27" s="38"/>
      <c r="E27" s="14">
        <v>12.842649999999999</v>
      </c>
      <c r="F27" s="13"/>
      <c r="G27" s="14"/>
      <c r="H27" s="14"/>
      <c r="I27" s="14"/>
      <c r="J27" s="14"/>
      <c r="K27" s="14"/>
      <c r="L27" s="150">
        <f>G27+I27+K27</f>
        <v>0</v>
      </c>
      <c r="M27" s="44" t="s">
        <v>139</v>
      </c>
    </row>
    <row r="28" spans="1:14" s="44" customFormat="1" ht="19.5" x14ac:dyDescent="0.2">
      <c r="A28" s="39"/>
      <c r="B28" s="115" t="s">
        <v>39</v>
      </c>
      <c r="C28" s="40" t="s">
        <v>38</v>
      </c>
      <c r="D28" s="40"/>
      <c r="E28" s="41">
        <v>521</v>
      </c>
      <c r="F28" s="40"/>
      <c r="G28" s="42"/>
      <c r="H28" s="40"/>
      <c r="I28" s="42"/>
      <c r="J28" s="40"/>
      <c r="K28" s="42"/>
      <c r="L28" s="149"/>
      <c r="M28" s="43"/>
    </row>
    <row r="29" spans="1:14" s="44" customFormat="1" x14ac:dyDescent="0.2">
      <c r="A29" s="39"/>
      <c r="B29" s="104" t="s">
        <v>23</v>
      </c>
      <c r="C29" s="40" t="s">
        <v>17</v>
      </c>
      <c r="D29" s="42"/>
      <c r="E29" s="42">
        <v>937.80000000000007</v>
      </c>
      <c r="F29" s="40"/>
      <c r="G29" s="42"/>
      <c r="H29" s="45"/>
      <c r="I29" s="42"/>
      <c r="J29" s="40"/>
      <c r="K29" s="42"/>
      <c r="L29" s="149">
        <f>G29+I29+K29</f>
        <v>0</v>
      </c>
      <c r="M29" s="44" t="s">
        <v>139</v>
      </c>
    </row>
    <row r="30" spans="1:14" s="44" customFormat="1" ht="19.5" x14ac:dyDescent="0.2">
      <c r="A30" s="39"/>
      <c r="B30" s="116" t="s">
        <v>27</v>
      </c>
      <c r="C30" s="40" t="s">
        <v>38</v>
      </c>
      <c r="D30" s="42"/>
      <c r="E30" s="42">
        <v>573.1</v>
      </c>
      <c r="F30" s="45"/>
      <c r="G30" s="42"/>
      <c r="H30" s="40"/>
      <c r="I30" s="42"/>
      <c r="J30" s="40"/>
      <c r="K30" s="42"/>
      <c r="L30" s="149">
        <f>G30+I30+K30</f>
        <v>0</v>
      </c>
      <c r="M30" s="2" t="s">
        <v>139</v>
      </c>
      <c r="N30" s="43"/>
    </row>
    <row r="31" spans="1:14" ht="19.5" x14ac:dyDescent="0.2">
      <c r="A31" s="12"/>
      <c r="B31" s="114" t="s">
        <v>77</v>
      </c>
      <c r="C31" s="13" t="s">
        <v>38</v>
      </c>
      <c r="D31" s="13"/>
      <c r="E31" s="37">
        <v>209</v>
      </c>
      <c r="F31" s="13"/>
      <c r="G31" s="14"/>
      <c r="H31" s="13"/>
      <c r="I31" s="14"/>
      <c r="J31" s="13"/>
      <c r="K31" s="14"/>
      <c r="L31" s="150"/>
    </row>
    <row r="32" spans="1:14" x14ac:dyDescent="0.2">
      <c r="A32" s="12"/>
      <c r="B32" s="112" t="s">
        <v>23</v>
      </c>
      <c r="C32" s="13" t="s">
        <v>17</v>
      </c>
      <c r="D32" s="14"/>
      <c r="E32" s="14">
        <v>28.006</v>
      </c>
      <c r="F32" s="13"/>
      <c r="G32" s="14"/>
      <c r="H32" s="18"/>
      <c r="I32" s="14"/>
      <c r="J32" s="13"/>
      <c r="K32" s="14"/>
      <c r="L32" s="150">
        <f>G32+I32+K32</f>
        <v>0</v>
      </c>
      <c r="M32" s="44" t="s">
        <v>139</v>
      </c>
    </row>
    <row r="33" spans="1:15" x14ac:dyDescent="0.2">
      <c r="A33" s="12"/>
      <c r="B33" s="112" t="s">
        <v>52</v>
      </c>
      <c r="C33" s="13" t="s">
        <v>25</v>
      </c>
      <c r="D33" s="38"/>
      <c r="E33" s="14">
        <v>1.9248900000000002</v>
      </c>
      <c r="F33" s="13"/>
      <c r="G33" s="14"/>
      <c r="H33" s="14"/>
      <c r="I33" s="14"/>
      <c r="J33" s="13"/>
      <c r="K33" s="14"/>
      <c r="L33" s="150">
        <f>G33+I33+K33</f>
        <v>0</v>
      </c>
      <c r="M33" s="44" t="s">
        <v>139</v>
      </c>
    </row>
    <row r="34" spans="1:15" x14ac:dyDescent="0.2">
      <c r="A34" s="12"/>
      <c r="B34" s="112" t="s">
        <v>53</v>
      </c>
      <c r="C34" s="13" t="s">
        <v>25</v>
      </c>
      <c r="D34" s="17"/>
      <c r="E34" s="14">
        <v>27.17</v>
      </c>
      <c r="F34" s="13"/>
      <c r="G34" s="14"/>
      <c r="H34" s="4"/>
      <c r="I34" s="14"/>
      <c r="J34" s="4"/>
      <c r="K34" s="14"/>
      <c r="L34" s="150">
        <f>G34+I34+K34</f>
        <v>0</v>
      </c>
      <c r="M34" s="44" t="s">
        <v>139</v>
      </c>
    </row>
    <row r="35" spans="1:15" x14ac:dyDescent="0.2">
      <c r="A35" s="12"/>
      <c r="B35" s="117" t="s">
        <v>54</v>
      </c>
      <c r="C35" s="13" t="s">
        <v>3</v>
      </c>
      <c r="D35" s="14"/>
      <c r="E35" s="14">
        <v>229.9</v>
      </c>
      <c r="F35" s="45"/>
      <c r="G35" s="14"/>
      <c r="H35" s="13"/>
      <c r="I35" s="14"/>
      <c r="J35" s="13"/>
      <c r="K35" s="14"/>
      <c r="L35" s="150">
        <f>G35+I35+K35</f>
        <v>0</v>
      </c>
      <c r="M35" s="2" t="s">
        <v>138</v>
      </c>
      <c r="N35" s="65"/>
      <c r="O35" s="65"/>
    </row>
    <row r="36" spans="1:15" s="81" customFormat="1" ht="19.5" x14ac:dyDescent="0.2">
      <c r="A36" s="78"/>
      <c r="B36" s="118" t="s">
        <v>76</v>
      </c>
      <c r="C36" s="79" t="s">
        <v>38</v>
      </c>
      <c r="D36" s="79"/>
      <c r="E36" s="92">
        <v>18</v>
      </c>
      <c r="F36" s="79"/>
      <c r="G36" s="80"/>
      <c r="H36" s="79"/>
      <c r="I36" s="80"/>
      <c r="J36" s="79"/>
      <c r="K36" s="80"/>
      <c r="L36" s="151"/>
    </row>
    <row r="37" spans="1:15" s="81" customFormat="1" x14ac:dyDescent="0.2">
      <c r="A37" s="78"/>
      <c r="B37" s="119" t="s">
        <v>23</v>
      </c>
      <c r="C37" s="79" t="s">
        <v>17</v>
      </c>
      <c r="D37" s="80"/>
      <c r="E37" s="82">
        <v>16.02</v>
      </c>
      <c r="F37" s="79"/>
      <c r="G37" s="80"/>
      <c r="H37" s="82"/>
      <c r="I37" s="80"/>
      <c r="J37" s="79"/>
      <c r="K37" s="80"/>
      <c r="L37" s="151">
        <f>G37+I37+K37</f>
        <v>0</v>
      </c>
      <c r="M37" s="44" t="s">
        <v>139</v>
      </c>
    </row>
    <row r="38" spans="1:15" s="81" customFormat="1" x14ac:dyDescent="0.2">
      <c r="A38" s="78"/>
      <c r="B38" s="79" t="s">
        <v>13</v>
      </c>
      <c r="C38" s="79"/>
      <c r="D38" s="79"/>
      <c r="E38" s="80"/>
      <c r="F38" s="79"/>
      <c r="G38" s="80"/>
      <c r="H38" s="79"/>
      <c r="I38" s="80"/>
      <c r="J38" s="79"/>
      <c r="K38" s="80"/>
      <c r="L38" s="151"/>
    </row>
    <row r="39" spans="1:15" s="81" customFormat="1" ht="19.5" x14ac:dyDescent="0.2">
      <c r="A39" s="78"/>
      <c r="B39" s="120" t="s">
        <v>122</v>
      </c>
      <c r="C39" s="79" t="s">
        <v>38</v>
      </c>
      <c r="D39" s="79"/>
      <c r="E39" s="80">
        <v>20.7</v>
      </c>
      <c r="F39" s="82"/>
      <c r="G39" s="82"/>
      <c r="H39" s="82"/>
      <c r="I39" s="82"/>
      <c r="J39" s="82"/>
      <c r="K39" s="82"/>
      <c r="L39" s="151">
        <f>G39+I39+K39</f>
        <v>0</v>
      </c>
      <c r="M39" s="2" t="s">
        <v>138</v>
      </c>
    </row>
    <row r="40" spans="1:15" x14ac:dyDescent="0.2">
      <c r="A40" s="12"/>
      <c r="B40" s="112" t="s">
        <v>20</v>
      </c>
      <c r="C40" s="13" t="s">
        <v>9</v>
      </c>
      <c r="D40" s="14"/>
      <c r="E40" s="17">
        <v>0.36</v>
      </c>
      <c r="F40" s="18"/>
      <c r="G40" s="17"/>
      <c r="H40" s="18"/>
      <c r="I40" s="18"/>
      <c r="J40" s="18"/>
      <c r="K40" s="18"/>
      <c r="L40" s="150">
        <f>G40+I40+K40</f>
        <v>0</v>
      </c>
      <c r="M40" s="44" t="s">
        <v>139</v>
      </c>
    </row>
    <row r="41" spans="1:15" ht="19.5" x14ac:dyDescent="0.2">
      <c r="A41" s="12"/>
      <c r="B41" s="114" t="s">
        <v>78</v>
      </c>
      <c r="C41" s="13" t="s">
        <v>38</v>
      </c>
      <c r="D41" s="13"/>
      <c r="E41" s="37">
        <v>3094</v>
      </c>
      <c r="F41" s="13"/>
      <c r="G41" s="14"/>
      <c r="H41" s="13"/>
      <c r="I41" s="14"/>
      <c r="J41" s="13"/>
      <c r="K41" s="14"/>
      <c r="L41" s="150"/>
      <c r="M41" s="83"/>
      <c r="N41" s="65"/>
    </row>
    <row r="42" spans="1:15" s="2" customFormat="1" x14ac:dyDescent="0.2">
      <c r="A42" s="58"/>
      <c r="B42" s="121" t="s">
        <v>23</v>
      </c>
      <c r="C42" s="56" t="s">
        <v>17</v>
      </c>
      <c r="D42" s="75"/>
      <c r="E42" s="57">
        <v>346.52800000000002</v>
      </c>
      <c r="F42" s="56"/>
      <c r="G42" s="57"/>
      <c r="H42" s="84"/>
      <c r="I42" s="57"/>
      <c r="J42" s="56"/>
      <c r="K42" s="57"/>
      <c r="L42" s="152">
        <f>G42+I42+K42</f>
        <v>0</v>
      </c>
      <c r="M42" s="44" t="s">
        <v>139</v>
      </c>
    </row>
    <row r="43" spans="1:15" s="2" customFormat="1" x14ac:dyDescent="0.2">
      <c r="A43" s="3"/>
      <c r="B43" s="111" t="s">
        <v>72</v>
      </c>
      <c r="C43" s="4" t="s">
        <v>25</v>
      </c>
      <c r="D43" s="7"/>
      <c r="E43" s="6">
        <v>28.495740000000005</v>
      </c>
      <c r="F43" s="4"/>
      <c r="G43" s="6"/>
      <c r="H43" s="4"/>
      <c r="I43" s="6"/>
      <c r="J43" s="13"/>
      <c r="K43" s="6"/>
      <c r="L43" s="152">
        <f>G43+I43+K43</f>
        <v>0</v>
      </c>
      <c r="M43" s="44" t="s">
        <v>139</v>
      </c>
    </row>
    <row r="44" spans="1:15" s="2" customFormat="1" x14ac:dyDescent="0.2">
      <c r="A44" s="3"/>
      <c r="B44" s="111" t="s">
        <v>53</v>
      </c>
      <c r="C44" s="4" t="s">
        <v>25</v>
      </c>
      <c r="D44" s="9"/>
      <c r="E44" s="6">
        <v>337.24599999999998</v>
      </c>
      <c r="F44" s="4"/>
      <c r="G44" s="6"/>
      <c r="H44" s="4"/>
      <c r="I44" s="6"/>
      <c r="J44" s="4"/>
      <c r="K44" s="6"/>
      <c r="L44" s="152">
        <f>G44+I44+K44</f>
        <v>0</v>
      </c>
      <c r="M44" s="44" t="s">
        <v>139</v>
      </c>
    </row>
    <row r="45" spans="1:15" s="81" customFormat="1" ht="19.5" x14ac:dyDescent="0.2">
      <c r="A45" s="78"/>
      <c r="B45" s="117" t="s">
        <v>55</v>
      </c>
      <c r="C45" s="79" t="s">
        <v>38</v>
      </c>
      <c r="D45" s="79"/>
      <c r="E45" s="80">
        <v>3403.4</v>
      </c>
      <c r="F45" s="82"/>
      <c r="G45" s="82"/>
      <c r="H45" s="82"/>
      <c r="I45" s="82"/>
      <c r="J45" s="82"/>
      <c r="K45" s="82"/>
      <c r="L45" s="151">
        <f>G45+I45+K45</f>
        <v>0</v>
      </c>
      <c r="M45" s="2" t="s">
        <v>139</v>
      </c>
    </row>
    <row r="46" spans="1:15" ht="19.5" x14ac:dyDescent="0.2">
      <c r="A46" s="12"/>
      <c r="B46" s="122" t="s">
        <v>44</v>
      </c>
      <c r="C46" s="13" t="s">
        <v>45</v>
      </c>
      <c r="D46" s="14"/>
      <c r="E46" s="16">
        <v>1085</v>
      </c>
      <c r="F46" s="13"/>
      <c r="G46" s="14"/>
      <c r="H46" s="13"/>
      <c r="I46" s="14"/>
      <c r="J46" s="13"/>
      <c r="K46" s="14"/>
      <c r="L46" s="149"/>
    </row>
    <row r="47" spans="1:15" x14ac:dyDescent="0.2">
      <c r="A47" s="12"/>
      <c r="B47" s="112" t="s">
        <v>46</v>
      </c>
      <c r="C47" s="13" t="s">
        <v>17</v>
      </c>
      <c r="D47" s="38"/>
      <c r="E47" s="14">
        <v>203.32899999999998</v>
      </c>
      <c r="F47" s="13"/>
      <c r="G47" s="14"/>
      <c r="H47" s="18"/>
      <c r="I47" s="14"/>
      <c r="J47" s="13"/>
      <c r="K47" s="14"/>
      <c r="L47" s="149">
        <f>G47+I47+K47</f>
        <v>0</v>
      </c>
      <c r="M47" s="44" t="s">
        <v>139</v>
      </c>
    </row>
    <row r="48" spans="1:15" x14ac:dyDescent="0.2">
      <c r="A48" s="12"/>
      <c r="B48" s="112" t="s">
        <v>47</v>
      </c>
      <c r="C48" s="13" t="s">
        <v>48</v>
      </c>
      <c r="D48" s="38"/>
      <c r="E48" s="14">
        <v>16.058</v>
      </c>
      <c r="F48" s="13"/>
      <c r="G48" s="14"/>
      <c r="H48" s="13"/>
      <c r="I48" s="14"/>
      <c r="J48" s="13"/>
      <c r="K48" s="14"/>
      <c r="L48" s="149">
        <f>G48+I48+K48</f>
        <v>0</v>
      </c>
      <c r="M48" s="44" t="s">
        <v>139</v>
      </c>
    </row>
    <row r="49" spans="1:239" x14ac:dyDescent="0.3">
      <c r="A49" s="12"/>
      <c r="B49" s="13" t="s">
        <v>13</v>
      </c>
      <c r="C49" s="13"/>
      <c r="D49" s="38"/>
      <c r="E49" s="14"/>
      <c r="F49" s="13"/>
      <c r="G49" s="14"/>
      <c r="H49" s="13"/>
      <c r="I49" s="14"/>
      <c r="J49" s="13"/>
      <c r="K49" s="14"/>
      <c r="L49" s="149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23"/>
      <c r="EH49" s="123"/>
      <c r="EI49" s="123"/>
      <c r="EJ49" s="123"/>
      <c r="EK49" s="123"/>
      <c r="EL49" s="123"/>
      <c r="EM49" s="123"/>
      <c r="EN49" s="123"/>
      <c r="EO49" s="123"/>
      <c r="EP49" s="123"/>
      <c r="EQ49" s="123"/>
      <c r="ER49" s="123"/>
      <c r="ES49" s="123"/>
      <c r="ET49" s="123"/>
      <c r="EU49" s="123"/>
      <c r="EV49" s="123"/>
      <c r="EW49" s="123"/>
      <c r="EX49" s="123"/>
      <c r="EY49" s="123"/>
      <c r="EZ49" s="123"/>
      <c r="FA49" s="123"/>
      <c r="FB49" s="123"/>
      <c r="FC49" s="123"/>
      <c r="FD49" s="123"/>
      <c r="FE49" s="123"/>
      <c r="FF49" s="123"/>
      <c r="FG49" s="123"/>
      <c r="FH49" s="123"/>
      <c r="FI49" s="123"/>
      <c r="FJ49" s="123"/>
      <c r="FK49" s="123"/>
      <c r="FL49" s="123"/>
      <c r="FM49" s="123"/>
      <c r="FN49" s="123"/>
      <c r="FO49" s="123"/>
      <c r="FP49" s="123"/>
      <c r="FQ49" s="123"/>
      <c r="FR49" s="123"/>
      <c r="FS49" s="123"/>
      <c r="FT49" s="123"/>
      <c r="FU49" s="123"/>
      <c r="FV49" s="123"/>
      <c r="FW49" s="123"/>
      <c r="FX49" s="123"/>
      <c r="FY49" s="123"/>
      <c r="FZ49" s="123"/>
      <c r="GA49" s="123"/>
      <c r="GB49" s="123"/>
      <c r="GC49" s="123"/>
      <c r="GD49" s="123"/>
      <c r="GE49" s="123"/>
      <c r="GF49" s="123"/>
      <c r="GG49" s="123"/>
      <c r="GH49" s="123"/>
      <c r="GI49" s="123"/>
      <c r="GJ49" s="123"/>
      <c r="GK49" s="123"/>
      <c r="GL49" s="123"/>
      <c r="GM49" s="123"/>
      <c r="GN49" s="123"/>
      <c r="GO49" s="123"/>
      <c r="GP49" s="123"/>
      <c r="GQ49" s="123"/>
      <c r="GR49" s="123"/>
      <c r="GS49" s="123"/>
      <c r="GT49" s="123"/>
      <c r="GU49" s="123"/>
      <c r="GV49" s="123"/>
      <c r="GW49" s="123"/>
      <c r="GX49" s="123"/>
      <c r="GY49" s="123"/>
      <c r="GZ49" s="123"/>
      <c r="HA49" s="123"/>
      <c r="HB49" s="123"/>
      <c r="HC49" s="123"/>
      <c r="HD49" s="123"/>
      <c r="HE49" s="123"/>
      <c r="HF49" s="123"/>
      <c r="HG49" s="123"/>
      <c r="HH49" s="123"/>
      <c r="HI49" s="123"/>
      <c r="HJ49" s="123"/>
      <c r="HK49" s="123"/>
      <c r="HL49" s="123"/>
      <c r="HM49" s="123"/>
      <c r="HN49" s="123"/>
      <c r="HO49" s="123"/>
      <c r="HP49" s="123"/>
      <c r="HQ49" s="123"/>
      <c r="HR49" s="123"/>
      <c r="HS49" s="123"/>
      <c r="HT49" s="123"/>
      <c r="HU49" s="123"/>
      <c r="HV49" s="123"/>
      <c r="HW49" s="123"/>
      <c r="HX49" s="123"/>
      <c r="HY49" s="123"/>
      <c r="HZ49" s="123"/>
      <c r="IA49" s="123"/>
      <c r="IB49" s="123"/>
      <c r="IC49" s="123"/>
      <c r="ID49" s="123"/>
      <c r="IE49" s="123"/>
    </row>
    <row r="50" spans="1:239" x14ac:dyDescent="0.3">
      <c r="A50" s="12"/>
      <c r="B50" s="112" t="s">
        <v>49</v>
      </c>
      <c r="C50" s="13" t="s">
        <v>11</v>
      </c>
      <c r="D50" s="38"/>
      <c r="E50" s="14">
        <v>155.155</v>
      </c>
      <c r="F50" s="18"/>
      <c r="G50" s="14"/>
      <c r="H50" s="13"/>
      <c r="I50" s="14"/>
      <c r="J50" s="13"/>
      <c r="K50" s="14"/>
      <c r="L50" s="149">
        <f>G50+I50+K50</f>
        <v>0</v>
      </c>
      <c r="M50" s="44" t="s">
        <v>139</v>
      </c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23"/>
      <c r="CT50" s="123"/>
      <c r="CU50" s="123"/>
      <c r="CV50" s="123"/>
      <c r="CW50" s="123"/>
      <c r="CX50" s="123"/>
      <c r="CY50" s="123"/>
      <c r="CZ50" s="123"/>
      <c r="DA50" s="123"/>
      <c r="DB50" s="123"/>
      <c r="DC50" s="123"/>
      <c r="DD50" s="123"/>
      <c r="DE50" s="123"/>
      <c r="DF50" s="123"/>
      <c r="DG50" s="123"/>
      <c r="DH50" s="123"/>
      <c r="DI50" s="123"/>
      <c r="DJ50" s="123"/>
      <c r="DK50" s="123"/>
      <c r="DL50" s="123"/>
      <c r="DM50" s="123"/>
      <c r="DN50" s="123"/>
      <c r="DO50" s="123"/>
      <c r="DP50" s="123"/>
      <c r="DQ50" s="123"/>
      <c r="DR50" s="123"/>
      <c r="DS50" s="123"/>
      <c r="DT50" s="123"/>
      <c r="DU50" s="123"/>
      <c r="DV50" s="123"/>
      <c r="DW50" s="123"/>
      <c r="DX50" s="123"/>
      <c r="DY50" s="123"/>
      <c r="DZ50" s="123"/>
      <c r="EA50" s="123"/>
      <c r="EB50" s="123"/>
      <c r="EC50" s="123"/>
      <c r="ED50" s="123"/>
      <c r="EE50" s="123"/>
      <c r="EF50" s="123"/>
      <c r="EG50" s="123"/>
      <c r="EH50" s="123"/>
      <c r="EI50" s="123"/>
      <c r="EJ50" s="123"/>
      <c r="EK50" s="123"/>
      <c r="EL50" s="123"/>
      <c r="EM50" s="123"/>
      <c r="EN50" s="123"/>
      <c r="EO50" s="123"/>
      <c r="EP50" s="123"/>
      <c r="EQ50" s="123"/>
      <c r="ER50" s="123"/>
      <c r="ES50" s="123"/>
      <c r="ET50" s="123"/>
      <c r="EU50" s="123"/>
      <c r="EV50" s="123"/>
      <c r="EW50" s="123"/>
      <c r="EX50" s="123"/>
      <c r="EY50" s="123"/>
      <c r="EZ50" s="123"/>
      <c r="FA50" s="123"/>
      <c r="FB50" s="123"/>
      <c r="FC50" s="123"/>
      <c r="FD50" s="123"/>
      <c r="FE50" s="123"/>
      <c r="FF50" s="123"/>
      <c r="FG50" s="123"/>
      <c r="FH50" s="123"/>
      <c r="FI50" s="123"/>
      <c r="FJ50" s="123"/>
      <c r="FK50" s="123"/>
      <c r="FL50" s="123"/>
      <c r="FM50" s="123"/>
      <c r="FN50" s="123"/>
      <c r="FO50" s="123"/>
      <c r="FP50" s="123"/>
      <c r="FQ50" s="123"/>
      <c r="FR50" s="123"/>
      <c r="FS50" s="123"/>
      <c r="FT50" s="123"/>
      <c r="FU50" s="123"/>
      <c r="FV50" s="123"/>
      <c r="FW50" s="123"/>
      <c r="FX50" s="123"/>
      <c r="FY50" s="123"/>
      <c r="FZ50" s="123"/>
      <c r="GA50" s="123"/>
      <c r="GB50" s="123"/>
      <c r="GC50" s="123"/>
      <c r="GD50" s="123"/>
      <c r="GE50" s="123"/>
      <c r="GF50" s="123"/>
      <c r="GG50" s="123"/>
      <c r="GH50" s="123"/>
      <c r="GI50" s="123"/>
      <c r="GJ50" s="123"/>
      <c r="GK50" s="123"/>
      <c r="GL50" s="123"/>
      <c r="GM50" s="123"/>
      <c r="GN50" s="123"/>
      <c r="GO50" s="123"/>
      <c r="GP50" s="123"/>
      <c r="GQ50" s="123"/>
      <c r="GR50" s="123"/>
      <c r="GS50" s="123"/>
      <c r="GT50" s="123"/>
      <c r="GU50" s="123"/>
      <c r="GV50" s="123"/>
      <c r="GW50" s="123"/>
      <c r="GX50" s="123"/>
      <c r="GY50" s="123"/>
      <c r="GZ50" s="123"/>
      <c r="HA50" s="123"/>
      <c r="HB50" s="123"/>
      <c r="HC50" s="123"/>
      <c r="HD50" s="123"/>
      <c r="HE50" s="123"/>
      <c r="HF50" s="123"/>
      <c r="HG50" s="123"/>
      <c r="HH50" s="123"/>
      <c r="HI50" s="123"/>
      <c r="HJ50" s="123"/>
      <c r="HK50" s="123"/>
      <c r="HL50" s="123"/>
      <c r="HM50" s="123"/>
      <c r="HN50" s="123"/>
      <c r="HO50" s="123"/>
      <c r="HP50" s="123"/>
      <c r="HQ50" s="123"/>
      <c r="HR50" s="123"/>
      <c r="HS50" s="123"/>
      <c r="HT50" s="123"/>
      <c r="HU50" s="123"/>
      <c r="HV50" s="123"/>
      <c r="HW50" s="123"/>
      <c r="HX50" s="123"/>
      <c r="HY50" s="123"/>
      <c r="HZ50" s="123"/>
      <c r="IA50" s="123"/>
      <c r="IB50" s="123"/>
      <c r="IC50" s="123"/>
      <c r="ID50" s="123"/>
      <c r="IE50" s="123"/>
    </row>
    <row r="51" spans="1:239" x14ac:dyDescent="0.3">
      <c r="A51" s="12"/>
      <c r="B51" s="112" t="s">
        <v>50</v>
      </c>
      <c r="C51" s="13" t="s">
        <v>11</v>
      </c>
      <c r="D51" s="38"/>
      <c r="E51" s="14">
        <v>103.50899999999999</v>
      </c>
      <c r="F51" s="18"/>
      <c r="G51" s="14"/>
      <c r="H51" s="13"/>
      <c r="I51" s="14"/>
      <c r="J51" s="13"/>
      <c r="K51" s="14"/>
      <c r="L51" s="149">
        <f>G51+I51+K51</f>
        <v>0</v>
      </c>
      <c r="M51" s="44" t="s">
        <v>139</v>
      </c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  <c r="DY51" s="123"/>
      <c r="DZ51" s="123"/>
      <c r="EA51" s="123"/>
      <c r="EB51" s="123"/>
      <c r="EC51" s="123"/>
      <c r="ED51" s="123"/>
      <c r="EE51" s="123"/>
      <c r="EF51" s="123"/>
      <c r="EG51" s="123"/>
      <c r="EH51" s="123"/>
      <c r="EI51" s="123"/>
      <c r="EJ51" s="123"/>
      <c r="EK51" s="123"/>
      <c r="EL51" s="123"/>
      <c r="EM51" s="123"/>
      <c r="EN51" s="123"/>
      <c r="EO51" s="123"/>
      <c r="EP51" s="123"/>
      <c r="EQ51" s="123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  <c r="FX51" s="123"/>
      <c r="FY51" s="123"/>
      <c r="FZ51" s="123"/>
      <c r="GA51" s="123"/>
      <c r="GB51" s="123"/>
      <c r="GC51" s="123"/>
      <c r="GD51" s="123"/>
      <c r="GE51" s="123"/>
      <c r="GF51" s="123"/>
      <c r="GG51" s="123"/>
      <c r="GH51" s="123"/>
      <c r="GI51" s="123"/>
      <c r="GJ51" s="123"/>
      <c r="GK51" s="123"/>
      <c r="GL51" s="123"/>
      <c r="GM51" s="123"/>
      <c r="GN51" s="123"/>
      <c r="GO51" s="123"/>
      <c r="GP51" s="123"/>
      <c r="GQ51" s="123"/>
      <c r="GR51" s="123"/>
      <c r="GS51" s="123"/>
      <c r="GT51" s="123"/>
      <c r="GU51" s="123"/>
      <c r="GV51" s="123"/>
      <c r="GW51" s="123"/>
      <c r="GX51" s="123"/>
      <c r="GY51" s="123"/>
      <c r="GZ51" s="123"/>
      <c r="HA51" s="123"/>
      <c r="HB51" s="123"/>
      <c r="HC51" s="123"/>
      <c r="HD51" s="123"/>
      <c r="HE51" s="123"/>
      <c r="HF51" s="123"/>
      <c r="HG51" s="123"/>
      <c r="HH51" s="123"/>
      <c r="HI51" s="123"/>
      <c r="HJ51" s="123"/>
      <c r="HK51" s="123"/>
      <c r="HL51" s="123"/>
      <c r="HM51" s="123"/>
      <c r="HN51" s="123"/>
      <c r="HO51" s="123"/>
      <c r="HP51" s="123"/>
      <c r="HQ51" s="123"/>
      <c r="HR51" s="123"/>
      <c r="HS51" s="123"/>
      <c r="HT51" s="123"/>
      <c r="HU51" s="123"/>
      <c r="HV51" s="123"/>
      <c r="HW51" s="123"/>
      <c r="HX51" s="123"/>
      <c r="HY51" s="123"/>
      <c r="HZ51" s="123"/>
      <c r="IA51" s="123"/>
      <c r="IB51" s="123"/>
      <c r="IC51" s="123"/>
      <c r="ID51" s="123"/>
      <c r="IE51" s="123"/>
    </row>
    <row r="52" spans="1:239" x14ac:dyDescent="0.3">
      <c r="A52" s="12"/>
      <c r="B52" s="112" t="s">
        <v>51</v>
      </c>
      <c r="C52" s="13" t="s">
        <v>11</v>
      </c>
      <c r="D52" s="38"/>
      <c r="E52" s="38">
        <v>1.3019999999999998</v>
      </c>
      <c r="F52" s="18"/>
      <c r="G52" s="14"/>
      <c r="H52" s="13"/>
      <c r="I52" s="14"/>
      <c r="J52" s="13"/>
      <c r="K52" s="14"/>
      <c r="L52" s="149">
        <f>G52+I52+K52</f>
        <v>0</v>
      </c>
      <c r="M52" s="44" t="s">
        <v>139</v>
      </c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3"/>
      <c r="DV52" s="123"/>
      <c r="DW52" s="123"/>
      <c r="DX52" s="123"/>
      <c r="DY52" s="123"/>
      <c r="DZ52" s="123"/>
      <c r="EA52" s="123"/>
      <c r="EB52" s="123"/>
      <c r="EC52" s="123"/>
      <c r="ED52" s="123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</row>
    <row r="53" spans="1:239" x14ac:dyDescent="0.2">
      <c r="A53" s="39"/>
      <c r="B53" s="106" t="s">
        <v>83</v>
      </c>
      <c r="C53" s="40" t="s">
        <v>3</v>
      </c>
      <c r="D53" s="40"/>
      <c r="E53" s="91">
        <v>7.5</v>
      </c>
      <c r="F53" s="40"/>
      <c r="G53" s="42"/>
      <c r="H53" s="40"/>
      <c r="I53" s="42"/>
      <c r="J53" s="40"/>
      <c r="K53" s="42"/>
      <c r="L53" s="149"/>
    </row>
    <row r="54" spans="1:239" x14ac:dyDescent="0.2">
      <c r="A54" s="39"/>
      <c r="B54" s="104" t="s">
        <v>46</v>
      </c>
      <c r="C54" s="40" t="s">
        <v>17</v>
      </c>
      <c r="D54" s="14"/>
      <c r="E54" s="14">
        <v>63.6</v>
      </c>
      <c r="F54" s="13"/>
      <c r="G54" s="14"/>
      <c r="H54" s="18"/>
      <c r="I54" s="14"/>
      <c r="J54" s="13"/>
      <c r="K54" s="14"/>
      <c r="L54" s="150">
        <f>G54+I54+K54</f>
        <v>0</v>
      </c>
      <c r="M54" s="44" t="s">
        <v>139</v>
      </c>
    </row>
    <row r="55" spans="1:239" x14ac:dyDescent="0.2">
      <c r="A55" s="39"/>
      <c r="B55" s="104" t="s">
        <v>16</v>
      </c>
      <c r="C55" s="40" t="s">
        <v>9</v>
      </c>
      <c r="D55" s="14"/>
      <c r="E55" s="14">
        <v>42.84</v>
      </c>
      <c r="F55" s="13"/>
      <c r="G55" s="14"/>
      <c r="H55" s="13"/>
      <c r="I55" s="14"/>
      <c r="J55" s="13"/>
      <c r="K55" s="14"/>
      <c r="L55" s="150">
        <f>G55+I55+K55</f>
        <v>0</v>
      </c>
      <c r="M55" s="44" t="s">
        <v>139</v>
      </c>
    </row>
    <row r="56" spans="1:239" x14ac:dyDescent="0.2">
      <c r="A56" s="39"/>
      <c r="B56" s="106" t="s">
        <v>84</v>
      </c>
      <c r="C56" s="40" t="s">
        <v>3</v>
      </c>
      <c r="D56" s="40"/>
      <c r="E56" s="91">
        <v>30.7</v>
      </c>
      <c r="F56" s="40"/>
      <c r="G56" s="42"/>
      <c r="H56" s="40"/>
      <c r="I56" s="42"/>
      <c r="J56" s="40"/>
      <c r="K56" s="42"/>
      <c r="L56" s="149"/>
    </row>
    <row r="57" spans="1:239" x14ac:dyDescent="0.2">
      <c r="A57" s="39"/>
      <c r="B57" s="104" t="s">
        <v>46</v>
      </c>
      <c r="C57" s="40" t="s">
        <v>17</v>
      </c>
      <c r="D57" s="14"/>
      <c r="E57" s="14">
        <v>260.33600000000001</v>
      </c>
      <c r="F57" s="13"/>
      <c r="G57" s="14"/>
      <c r="H57" s="18"/>
      <c r="I57" s="14"/>
      <c r="J57" s="13"/>
      <c r="K57" s="14"/>
      <c r="L57" s="150">
        <f>G57+I57+K57</f>
        <v>0</v>
      </c>
      <c r="M57" s="44" t="s">
        <v>139</v>
      </c>
    </row>
    <row r="58" spans="1:239" x14ac:dyDescent="0.2">
      <c r="A58" s="39"/>
      <c r="B58" s="104" t="s">
        <v>16</v>
      </c>
      <c r="C58" s="40" t="s">
        <v>9</v>
      </c>
      <c r="D58" s="14"/>
      <c r="E58" s="14">
        <v>175.35840000000002</v>
      </c>
      <c r="F58" s="13"/>
      <c r="G58" s="14"/>
      <c r="H58" s="13"/>
      <c r="I58" s="14"/>
      <c r="J58" s="13"/>
      <c r="K58" s="14"/>
      <c r="L58" s="150">
        <f>G58+I58+K58</f>
        <v>0</v>
      </c>
      <c r="M58" s="44" t="s">
        <v>139</v>
      </c>
    </row>
    <row r="59" spans="1:239" s="1" customFormat="1" x14ac:dyDescent="0.2">
      <c r="A59" s="93"/>
      <c r="B59" s="124" t="s">
        <v>118</v>
      </c>
      <c r="C59" s="94" t="s">
        <v>11</v>
      </c>
      <c r="D59" s="94"/>
      <c r="E59" s="11">
        <v>95.5</v>
      </c>
      <c r="F59" s="94"/>
      <c r="G59" s="59"/>
      <c r="H59" s="94"/>
      <c r="I59" s="59"/>
      <c r="J59" s="94"/>
      <c r="K59" s="59"/>
      <c r="L59" s="152"/>
    </row>
    <row r="60" spans="1:239" s="2" customFormat="1" x14ac:dyDescent="0.2">
      <c r="A60" s="3"/>
      <c r="B60" s="111" t="s">
        <v>23</v>
      </c>
      <c r="C60" s="4" t="s">
        <v>17</v>
      </c>
      <c r="D60" s="6"/>
      <c r="E60" s="6">
        <v>42.783999999999999</v>
      </c>
      <c r="F60" s="4"/>
      <c r="G60" s="6"/>
      <c r="H60" s="8"/>
      <c r="I60" s="6"/>
      <c r="J60" s="4"/>
      <c r="K60" s="6"/>
      <c r="L60" s="152">
        <f>G60+I60+K60</f>
        <v>0</v>
      </c>
      <c r="M60" s="44" t="s">
        <v>139</v>
      </c>
    </row>
    <row r="61" spans="1:239" s="2" customFormat="1" x14ac:dyDescent="0.2">
      <c r="A61" s="3"/>
      <c r="B61" s="111" t="s">
        <v>16</v>
      </c>
      <c r="C61" s="4" t="s">
        <v>9</v>
      </c>
      <c r="D61" s="6"/>
      <c r="E61" s="6">
        <v>11.459999999999999</v>
      </c>
      <c r="F61" s="4"/>
      <c r="G61" s="6"/>
      <c r="H61" s="4"/>
      <c r="I61" s="6"/>
      <c r="J61" s="4"/>
      <c r="K61" s="6"/>
      <c r="L61" s="152">
        <f>G61+I61+K61</f>
        <v>0</v>
      </c>
      <c r="M61" s="44" t="s">
        <v>139</v>
      </c>
    </row>
    <row r="62" spans="1:239" s="2" customFormat="1" x14ac:dyDescent="0.2">
      <c r="A62" s="125"/>
      <c r="B62" s="111" t="s">
        <v>119</v>
      </c>
      <c r="C62" s="4" t="s">
        <v>11</v>
      </c>
      <c r="D62" s="4"/>
      <c r="E62" s="6">
        <v>95.5</v>
      </c>
      <c r="F62" s="4"/>
      <c r="G62" s="4"/>
      <c r="H62" s="4"/>
      <c r="I62" s="6"/>
      <c r="J62" s="53"/>
      <c r="K62" s="6"/>
      <c r="L62" s="152">
        <f>G62+I62+K62</f>
        <v>0</v>
      </c>
      <c r="M62" s="44" t="s">
        <v>139</v>
      </c>
    </row>
    <row r="63" spans="1:239" s="2" customFormat="1" x14ac:dyDescent="0.2">
      <c r="A63" s="3"/>
      <c r="B63" s="122" t="s">
        <v>89</v>
      </c>
      <c r="C63" s="4" t="s">
        <v>4</v>
      </c>
      <c r="D63" s="4"/>
      <c r="E63" s="5">
        <v>381</v>
      </c>
      <c r="F63" s="4"/>
      <c r="G63" s="6"/>
      <c r="H63" s="4"/>
      <c r="I63" s="6"/>
      <c r="J63" s="4"/>
      <c r="K63" s="6"/>
      <c r="L63" s="152"/>
    </row>
    <row r="64" spans="1:239" s="2" customFormat="1" x14ac:dyDescent="0.2">
      <c r="A64" s="3"/>
      <c r="B64" s="111" t="s">
        <v>23</v>
      </c>
      <c r="C64" s="4" t="s">
        <v>17</v>
      </c>
      <c r="D64" s="17"/>
      <c r="E64" s="6">
        <v>92.125800000000012</v>
      </c>
      <c r="F64" s="4"/>
      <c r="G64" s="6"/>
      <c r="H64" s="13"/>
      <c r="I64" s="6"/>
      <c r="J64" s="4"/>
      <c r="K64" s="6"/>
      <c r="L64" s="152">
        <f>K64+I64+G64</f>
        <v>0</v>
      </c>
      <c r="M64" s="44" t="s">
        <v>139</v>
      </c>
    </row>
    <row r="65" spans="1:15" s="2" customFormat="1" x14ac:dyDescent="0.2">
      <c r="A65" s="3"/>
      <c r="B65" s="126" t="s">
        <v>16</v>
      </c>
      <c r="C65" s="85" t="s">
        <v>9</v>
      </c>
      <c r="D65" s="90"/>
      <c r="E65" s="6">
        <v>37.490400000000001</v>
      </c>
      <c r="F65" s="87"/>
      <c r="G65" s="87"/>
      <c r="H65" s="87"/>
      <c r="I65" s="88"/>
      <c r="J65" s="89"/>
      <c r="K65" s="89"/>
      <c r="L65" s="152">
        <f>K65+I65+G65</f>
        <v>0</v>
      </c>
      <c r="M65" s="44" t="s">
        <v>139</v>
      </c>
    </row>
    <row r="66" spans="1:15" s="2" customFormat="1" x14ac:dyDescent="0.2">
      <c r="A66" s="3"/>
      <c r="B66" s="124" t="s">
        <v>90</v>
      </c>
      <c r="C66" s="4" t="s">
        <v>4</v>
      </c>
      <c r="D66" s="4"/>
      <c r="E66" s="5">
        <v>174</v>
      </c>
      <c r="F66" s="4"/>
      <c r="G66" s="6"/>
      <c r="H66" s="4"/>
      <c r="I66" s="6"/>
      <c r="J66" s="4"/>
      <c r="K66" s="6"/>
      <c r="L66" s="152"/>
    </row>
    <row r="67" spans="1:15" s="2" customFormat="1" x14ac:dyDescent="0.2">
      <c r="A67" s="3"/>
      <c r="B67" s="111" t="s">
        <v>23</v>
      </c>
      <c r="C67" s="4" t="s">
        <v>17</v>
      </c>
      <c r="D67" s="9"/>
      <c r="E67" s="6">
        <v>42.0732</v>
      </c>
      <c r="F67" s="4"/>
      <c r="G67" s="6"/>
      <c r="H67" s="13"/>
      <c r="I67" s="6"/>
      <c r="J67" s="4"/>
      <c r="K67" s="6"/>
      <c r="L67" s="152">
        <f>G67+I67+K67</f>
        <v>0</v>
      </c>
      <c r="M67" s="44" t="s">
        <v>139</v>
      </c>
    </row>
    <row r="68" spans="1:15" s="2" customFormat="1" x14ac:dyDescent="0.2">
      <c r="A68" s="3"/>
      <c r="B68" s="126" t="s">
        <v>16</v>
      </c>
      <c r="C68" s="85" t="s">
        <v>9</v>
      </c>
      <c r="D68" s="86"/>
      <c r="E68" s="6">
        <v>17.121600000000001</v>
      </c>
      <c r="F68" s="87"/>
      <c r="G68" s="87"/>
      <c r="H68" s="87"/>
      <c r="I68" s="88"/>
      <c r="J68" s="89"/>
      <c r="K68" s="89"/>
      <c r="L68" s="152">
        <f>G68+I68+K68</f>
        <v>0</v>
      </c>
      <c r="M68" s="44" t="s">
        <v>139</v>
      </c>
    </row>
    <row r="69" spans="1:15" s="2" customFormat="1" x14ac:dyDescent="0.2">
      <c r="A69" s="3"/>
      <c r="B69" s="124" t="s">
        <v>91</v>
      </c>
      <c r="C69" s="4" t="s">
        <v>4</v>
      </c>
      <c r="D69" s="4"/>
      <c r="E69" s="5">
        <v>35</v>
      </c>
      <c r="F69" s="4"/>
      <c r="G69" s="6"/>
      <c r="H69" s="4"/>
      <c r="I69" s="6"/>
      <c r="J69" s="4"/>
      <c r="K69" s="6"/>
      <c r="L69" s="152"/>
    </row>
    <row r="70" spans="1:15" s="2" customFormat="1" x14ac:dyDescent="0.2">
      <c r="A70" s="3"/>
      <c r="B70" s="111" t="s">
        <v>23</v>
      </c>
      <c r="C70" s="4" t="s">
        <v>17</v>
      </c>
      <c r="D70" s="9"/>
      <c r="E70" s="6">
        <v>6.7830000000000004</v>
      </c>
      <c r="F70" s="4"/>
      <c r="G70" s="6"/>
      <c r="H70" s="13"/>
      <c r="I70" s="6"/>
      <c r="J70" s="4"/>
      <c r="K70" s="6"/>
      <c r="L70" s="152">
        <f>G70+I70+K70</f>
        <v>0</v>
      </c>
      <c r="M70" s="44" t="s">
        <v>139</v>
      </c>
    </row>
    <row r="71" spans="1:15" s="2" customFormat="1" x14ac:dyDescent="0.2">
      <c r="A71" s="3"/>
      <c r="B71" s="126" t="s">
        <v>16</v>
      </c>
      <c r="C71" s="85" t="s">
        <v>9</v>
      </c>
      <c r="D71" s="86"/>
      <c r="E71" s="6">
        <v>2.9400000000000004</v>
      </c>
      <c r="F71" s="87"/>
      <c r="G71" s="87"/>
      <c r="H71" s="87"/>
      <c r="I71" s="88"/>
      <c r="J71" s="89"/>
      <c r="K71" s="89"/>
      <c r="L71" s="152">
        <f>G71+I71+K71</f>
        <v>0</v>
      </c>
      <c r="M71" s="44" t="s">
        <v>139</v>
      </c>
    </row>
    <row r="72" spans="1:15" s="2" customFormat="1" x14ac:dyDescent="0.2">
      <c r="A72" s="3"/>
      <c r="B72" s="124" t="s">
        <v>92</v>
      </c>
      <c r="C72" s="4" t="s">
        <v>4</v>
      </c>
      <c r="D72" s="4"/>
      <c r="E72" s="5">
        <v>60</v>
      </c>
      <c r="F72" s="4"/>
      <c r="G72" s="6"/>
      <c r="H72" s="4"/>
      <c r="I72" s="6"/>
      <c r="J72" s="4"/>
      <c r="K72" s="6"/>
      <c r="L72" s="152"/>
    </row>
    <row r="73" spans="1:15" s="2" customFormat="1" x14ac:dyDescent="0.2">
      <c r="A73" s="3"/>
      <c r="B73" s="111" t="s">
        <v>23</v>
      </c>
      <c r="C73" s="4" t="s">
        <v>17</v>
      </c>
      <c r="D73" s="9"/>
      <c r="E73" s="6">
        <v>6.5159999999999991</v>
      </c>
      <c r="F73" s="4"/>
      <c r="G73" s="6"/>
      <c r="H73" s="13"/>
      <c r="I73" s="6"/>
      <c r="J73" s="4"/>
      <c r="K73" s="6"/>
      <c r="L73" s="152">
        <f>G73+I73+K73</f>
        <v>0</v>
      </c>
      <c r="M73" s="44" t="s">
        <v>139</v>
      </c>
    </row>
    <row r="74" spans="1:15" s="2" customFormat="1" x14ac:dyDescent="0.2">
      <c r="A74" s="3"/>
      <c r="B74" s="126" t="s">
        <v>16</v>
      </c>
      <c r="C74" s="85" t="s">
        <v>9</v>
      </c>
      <c r="D74" s="86"/>
      <c r="E74" s="6">
        <v>3.3155999999999994</v>
      </c>
      <c r="F74" s="87"/>
      <c r="G74" s="87"/>
      <c r="H74" s="87"/>
      <c r="I74" s="88"/>
      <c r="J74" s="89"/>
      <c r="K74" s="89"/>
      <c r="L74" s="152">
        <f>G74+I74+K74</f>
        <v>0</v>
      </c>
      <c r="M74" s="44" t="s">
        <v>139</v>
      </c>
    </row>
    <row r="75" spans="1:15" s="1" customFormat="1" x14ac:dyDescent="0.2">
      <c r="A75" s="93"/>
      <c r="B75" s="124" t="s">
        <v>93</v>
      </c>
      <c r="C75" s="94" t="s">
        <v>11</v>
      </c>
      <c r="D75" s="94"/>
      <c r="E75" s="11">
        <v>4.5620000000000003</v>
      </c>
      <c r="F75" s="94"/>
      <c r="G75" s="59"/>
      <c r="H75" s="94"/>
      <c r="I75" s="59"/>
      <c r="J75" s="94"/>
      <c r="K75" s="59"/>
      <c r="L75" s="152"/>
    </row>
    <row r="76" spans="1:15" s="2" customFormat="1" x14ac:dyDescent="0.2">
      <c r="A76" s="3"/>
      <c r="B76" s="111" t="s">
        <v>23</v>
      </c>
      <c r="C76" s="4" t="s">
        <v>17</v>
      </c>
      <c r="D76" s="6"/>
      <c r="E76" s="6">
        <v>8.1751039999999993</v>
      </c>
      <c r="F76" s="4"/>
      <c r="G76" s="6"/>
      <c r="H76" s="8"/>
      <c r="I76" s="6"/>
      <c r="J76" s="4"/>
      <c r="K76" s="6"/>
      <c r="L76" s="152">
        <f>G76+I76+K76</f>
        <v>0</v>
      </c>
      <c r="M76" s="44" t="s">
        <v>139</v>
      </c>
    </row>
    <row r="77" spans="1:15" s="2" customFormat="1" x14ac:dyDescent="0.2">
      <c r="A77" s="3"/>
      <c r="B77" s="111" t="s">
        <v>16</v>
      </c>
      <c r="C77" s="4" t="s">
        <v>9</v>
      </c>
      <c r="D77" s="6"/>
      <c r="E77" s="6">
        <v>2.1897600000000002</v>
      </c>
      <c r="F77" s="4"/>
      <c r="G77" s="6"/>
      <c r="H77" s="4"/>
      <c r="I77" s="6"/>
      <c r="J77" s="4"/>
      <c r="K77" s="6"/>
      <c r="L77" s="152">
        <f>G77+I77+K77</f>
        <v>0</v>
      </c>
      <c r="M77" s="44" t="s">
        <v>139</v>
      </c>
    </row>
    <row r="78" spans="1:15" s="2" customFormat="1" x14ac:dyDescent="0.2">
      <c r="A78" s="125"/>
      <c r="B78" s="111" t="s">
        <v>119</v>
      </c>
      <c r="C78" s="4" t="s">
        <v>11</v>
      </c>
      <c r="D78" s="4"/>
      <c r="E78" s="6">
        <v>4.5620000000000003</v>
      </c>
      <c r="F78" s="4"/>
      <c r="G78" s="4"/>
      <c r="H78" s="4"/>
      <c r="I78" s="6"/>
      <c r="J78" s="6"/>
      <c r="K78" s="6"/>
      <c r="L78" s="152">
        <f>G78+I78+K78</f>
        <v>0</v>
      </c>
      <c r="M78" s="44" t="s">
        <v>139</v>
      </c>
    </row>
    <row r="79" spans="1:15" s="2" customFormat="1" x14ac:dyDescent="0.2">
      <c r="A79" s="127"/>
      <c r="B79" s="124" t="s">
        <v>120</v>
      </c>
      <c r="C79" s="4" t="s">
        <v>65</v>
      </c>
      <c r="D79" s="4"/>
      <c r="E79" s="5">
        <v>8193.5</v>
      </c>
      <c r="F79" s="4"/>
      <c r="G79" s="6"/>
      <c r="H79" s="4"/>
      <c r="I79" s="6"/>
      <c r="J79" s="4"/>
      <c r="K79" s="6"/>
      <c r="L79" s="152"/>
      <c r="O79" s="10"/>
    </row>
    <row r="80" spans="1:15" s="2" customFormat="1" x14ac:dyDescent="0.2">
      <c r="A80" s="3"/>
      <c r="B80" s="111" t="s">
        <v>23</v>
      </c>
      <c r="C80" s="4" t="s">
        <v>66</v>
      </c>
      <c r="D80" s="6"/>
      <c r="E80" s="6">
        <v>2228.6320000000001</v>
      </c>
      <c r="F80" s="4"/>
      <c r="G80" s="6"/>
      <c r="H80" s="8"/>
      <c r="I80" s="6"/>
      <c r="J80" s="4"/>
      <c r="K80" s="6"/>
      <c r="L80" s="152">
        <f>G80+I80+K80</f>
        <v>0</v>
      </c>
      <c r="M80" s="44" t="s">
        <v>139</v>
      </c>
      <c r="O80" s="10"/>
    </row>
    <row r="81" spans="1:20" s="2" customFormat="1" x14ac:dyDescent="0.2">
      <c r="A81" s="3"/>
      <c r="B81" s="111" t="s">
        <v>16</v>
      </c>
      <c r="C81" s="4" t="s">
        <v>9</v>
      </c>
      <c r="D81" s="6"/>
      <c r="E81" s="6">
        <v>422.78460000000001</v>
      </c>
      <c r="F81" s="4"/>
      <c r="G81" s="6"/>
      <c r="H81" s="4"/>
      <c r="I81" s="6"/>
      <c r="J81" s="4"/>
      <c r="K81" s="6"/>
      <c r="L81" s="152">
        <f>G81+I81+K81</f>
        <v>0</v>
      </c>
      <c r="M81" s="44" t="s">
        <v>139</v>
      </c>
    </row>
    <row r="82" spans="1:20" s="2" customFormat="1" x14ac:dyDescent="0.2">
      <c r="A82" s="3"/>
      <c r="B82" s="4" t="s">
        <v>13</v>
      </c>
      <c r="C82" s="4"/>
      <c r="D82" s="4"/>
      <c r="E82" s="6"/>
      <c r="F82" s="4"/>
      <c r="G82" s="6"/>
      <c r="H82" s="4"/>
      <c r="I82" s="6"/>
      <c r="J82" s="4"/>
      <c r="K82" s="6"/>
      <c r="L82" s="152"/>
      <c r="R82" s="70"/>
    </row>
    <row r="83" spans="1:20" s="2" customFormat="1" x14ac:dyDescent="0.2">
      <c r="A83" s="3"/>
      <c r="B83" s="111" t="s">
        <v>67</v>
      </c>
      <c r="C83" s="4" t="s">
        <v>68</v>
      </c>
      <c r="D83" s="7"/>
      <c r="E83" s="6">
        <v>35.232050000000001</v>
      </c>
      <c r="F83" s="6"/>
      <c r="G83" s="6"/>
      <c r="H83" s="4"/>
      <c r="I83" s="6"/>
      <c r="J83" s="4"/>
      <c r="K83" s="6"/>
      <c r="L83" s="152">
        <f>G83+I83+K83</f>
        <v>0</v>
      </c>
      <c r="M83" s="44" t="s">
        <v>139</v>
      </c>
    </row>
    <row r="84" spans="1:20" s="2" customFormat="1" x14ac:dyDescent="0.2">
      <c r="A84" s="3"/>
      <c r="B84" s="111" t="s">
        <v>69</v>
      </c>
      <c r="C84" s="4" t="s">
        <v>68</v>
      </c>
      <c r="D84" s="7"/>
      <c r="E84" s="6">
        <v>78.657599999999988</v>
      </c>
      <c r="F84" s="6"/>
      <c r="G84" s="6"/>
      <c r="H84" s="6"/>
      <c r="I84" s="6"/>
      <c r="J84" s="4"/>
      <c r="K84" s="6"/>
      <c r="L84" s="152">
        <f>G84+I84+K84</f>
        <v>0</v>
      </c>
      <c r="M84" s="44" t="s">
        <v>139</v>
      </c>
    </row>
    <row r="85" spans="1:20" s="2" customFormat="1" x14ac:dyDescent="0.2">
      <c r="A85" s="3"/>
      <c r="B85" s="111" t="s">
        <v>20</v>
      </c>
      <c r="C85" s="4" t="s">
        <v>9</v>
      </c>
      <c r="D85" s="7"/>
      <c r="E85" s="6">
        <v>40.148150000000001</v>
      </c>
      <c r="F85" s="4"/>
      <c r="G85" s="6"/>
      <c r="H85" s="6"/>
      <c r="I85" s="6"/>
      <c r="J85" s="4"/>
      <c r="K85" s="6"/>
      <c r="L85" s="152">
        <f>G85+I85+K85</f>
        <v>0</v>
      </c>
      <c r="M85" s="44" t="s">
        <v>139</v>
      </c>
      <c r="N85" s="15"/>
      <c r="O85" s="15"/>
      <c r="P85" s="15"/>
      <c r="Q85" s="15"/>
      <c r="R85" s="15"/>
      <c r="S85" s="15"/>
      <c r="T85" s="15"/>
    </row>
    <row r="86" spans="1:20" x14ac:dyDescent="0.2">
      <c r="A86" s="39"/>
      <c r="B86" s="106" t="s">
        <v>97</v>
      </c>
      <c r="C86" s="40" t="s">
        <v>3</v>
      </c>
      <c r="D86" s="40"/>
      <c r="E86" s="95">
        <v>1.2480599999999999</v>
      </c>
      <c r="F86" s="40"/>
      <c r="G86" s="42"/>
      <c r="H86" s="40"/>
      <c r="I86" s="42"/>
      <c r="J86" s="40"/>
      <c r="K86" s="42"/>
      <c r="L86" s="149"/>
    </row>
    <row r="87" spans="1:20" x14ac:dyDescent="0.2">
      <c r="A87" s="39"/>
      <c r="B87" s="104" t="s">
        <v>46</v>
      </c>
      <c r="C87" s="40" t="s">
        <v>17</v>
      </c>
      <c r="D87" s="14"/>
      <c r="E87" s="14">
        <v>13.229436</v>
      </c>
      <c r="F87" s="13"/>
      <c r="G87" s="14"/>
      <c r="H87" s="18"/>
      <c r="I87" s="14"/>
      <c r="J87" s="13"/>
      <c r="K87" s="14"/>
      <c r="L87" s="150">
        <f>G87+I87+K87</f>
        <v>0</v>
      </c>
      <c r="M87" s="44" t="s">
        <v>139</v>
      </c>
    </row>
    <row r="88" spans="1:20" x14ac:dyDescent="0.2">
      <c r="A88" s="39"/>
      <c r="B88" s="104" t="s">
        <v>24</v>
      </c>
      <c r="C88" s="40" t="s">
        <v>9</v>
      </c>
      <c r="D88" s="14"/>
      <c r="E88" s="14">
        <v>8.9111484000000001</v>
      </c>
      <c r="F88" s="13"/>
      <c r="G88" s="14"/>
      <c r="H88" s="13"/>
      <c r="I88" s="14"/>
      <c r="J88" s="13"/>
      <c r="K88" s="14"/>
      <c r="L88" s="150">
        <f>G88+I88+K88</f>
        <v>0</v>
      </c>
      <c r="M88" s="44" t="s">
        <v>139</v>
      </c>
    </row>
    <row r="89" spans="1:20" x14ac:dyDescent="0.2">
      <c r="A89" s="39"/>
      <c r="B89" s="40" t="s">
        <v>13</v>
      </c>
      <c r="C89" s="40"/>
      <c r="D89" s="14"/>
      <c r="E89" s="14"/>
      <c r="F89" s="13"/>
      <c r="G89" s="14"/>
      <c r="H89" s="13"/>
      <c r="I89" s="14"/>
      <c r="J89" s="13"/>
      <c r="K89" s="14"/>
      <c r="L89" s="150"/>
    </row>
    <row r="90" spans="1:20" x14ac:dyDescent="0.2">
      <c r="A90" s="39"/>
      <c r="B90" s="128" t="s">
        <v>94</v>
      </c>
      <c r="C90" s="40" t="s">
        <v>29</v>
      </c>
      <c r="D90" s="14"/>
      <c r="E90" s="18">
        <v>3</v>
      </c>
      <c r="F90" s="18"/>
      <c r="G90" s="14"/>
      <c r="H90" s="13"/>
      <c r="I90" s="14"/>
      <c r="J90" s="13"/>
      <c r="K90" s="14"/>
      <c r="L90" s="150">
        <f>G90+I90+K90</f>
        <v>0</v>
      </c>
      <c r="M90" s="2" t="s">
        <v>138</v>
      </c>
    </row>
    <row r="91" spans="1:20" x14ac:dyDescent="0.2">
      <c r="A91" s="39"/>
      <c r="B91" s="104" t="s">
        <v>95</v>
      </c>
      <c r="C91" s="40" t="s">
        <v>29</v>
      </c>
      <c r="D91" s="14"/>
      <c r="E91" s="18">
        <v>1</v>
      </c>
      <c r="F91" s="18"/>
      <c r="G91" s="14"/>
      <c r="H91" s="13"/>
      <c r="I91" s="14"/>
      <c r="J91" s="13"/>
      <c r="K91" s="14"/>
      <c r="L91" s="150">
        <f>G91+I91+K91</f>
        <v>0</v>
      </c>
      <c r="M91" s="2" t="s">
        <v>139</v>
      </c>
    </row>
    <row r="92" spans="1:20" x14ac:dyDescent="0.2">
      <c r="A92" s="39"/>
      <c r="B92" s="128" t="s">
        <v>96</v>
      </c>
      <c r="C92" s="40" t="s">
        <v>29</v>
      </c>
      <c r="D92" s="14"/>
      <c r="E92" s="18">
        <v>1</v>
      </c>
      <c r="F92" s="13"/>
      <c r="G92" s="14"/>
      <c r="H92" s="13"/>
      <c r="I92" s="14"/>
      <c r="J92" s="13"/>
      <c r="K92" s="14"/>
      <c r="L92" s="150">
        <f>G92+I92+K92</f>
        <v>0</v>
      </c>
      <c r="M92" s="2" t="s">
        <v>138</v>
      </c>
    </row>
    <row r="93" spans="1:20" x14ac:dyDescent="0.2">
      <c r="A93" s="39"/>
      <c r="B93" s="104" t="s">
        <v>34</v>
      </c>
      <c r="C93" s="40" t="s">
        <v>3</v>
      </c>
      <c r="D93" s="14"/>
      <c r="E93" s="14">
        <v>0.19594541999999998</v>
      </c>
      <c r="F93" s="13"/>
      <c r="G93" s="14"/>
      <c r="H93" s="13"/>
      <c r="I93" s="14"/>
      <c r="J93" s="13"/>
      <c r="K93" s="14"/>
      <c r="L93" s="150">
        <f>G93+I93+K93</f>
        <v>0</v>
      </c>
      <c r="M93" s="44" t="s">
        <v>139</v>
      </c>
    </row>
    <row r="94" spans="1:20" x14ac:dyDescent="0.2">
      <c r="A94" s="39"/>
      <c r="B94" s="104" t="s">
        <v>35</v>
      </c>
      <c r="C94" s="40" t="s">
        <v>9</v>
      </c>
      <c r="D94" s="14"/>
      <c r="E94" s="14">
        <v>8.249676599999999</v>
      </c>
      <c r="F94" s="13"/>
      <c r="G94" s="14"/>
      <c r="H94" s="13"/>
      <c r="I94" s="14"/>
      <c r="J94" s="13"/>
      <c r="K94" s="14"/>
      <c r="L94" s="150">
        <f>G94+I94+K94</f>
        <v>0</v>
      </c>
      <c r="M94" s="44" t="s">
        <v>139</v>
      </c>
    </row>
    <row r="95" spans="1:20" x14ac:dyDescent="0.2">
      <c r="A95" s="39"/>
      <c r="B95" s="106" t="s">
        <v>98</v>
      </c>
      <c r="C95" s="40" t="s">
        <v>3</v>
      </c>
      <c r="D95" s="40"/>
      <c r="E95" s="95">
        <v>1.14306</v>
      </c>
      <c r="F95" s="40"/>
      <c r="G95" s="42"/>
      <c r="H95" s="40"/>
      <c r="I95" s="42"/>
      <c r="J95" s="40"/>
      <c r="K95" s="42"/>
      <c r="L95" s="149"/>
    </row>
    <row r="96" spans="1:20" x14ac:dyDescent="0.2">
      <c r="A96" s="39"/>
      <c r="B96" s="104" t="s">
        <v>46</v>
      </c>
      <c r="C96" s="40" t="s">
        <v>17</v>
      </c>
      <c r="D96" s="14"/>
      <c r="E96" s="14">
        <v>12.116435999999998</v>
      </c>
      <c r="F96" s="13"/>
      <c r="G96" s="14"/>
      <c r="H96" s="18"/>
      <c r="I96" s="14"/>
      <c r="J96" s="13"/>
      <c r="K96" s="14"/>
      <c r="L96" s="150">
        <f>G96+I96+K96</f>
        <v>0</v>
      </c>
      <c r="M96" s="44" t="s">
        <v>139</v>
      </c>
    </row>
    <row r="97" spans="1:20" x14ac:dyDescent="0.2">
      <c r="A97" s="39"/>
      <c r="B97" s="104" t="s">
        <v>24</v>
      </c>
      <c r="C97" s="40" t="s">
        <v>9</v>
      </c>
      <c r="D97" s="14"/>
      <c r="E97" s="14">
        <v>8.1614484000000012</v>
      </c>
      <c r="F97" s="13"/>
      <c r="G97" s="14"/>
      <c r="H97" s="13"/>
      <c r="I97" s="14"/>
      <c r="J97" s="13"/>
      <c r="K97" s="14"/>
      <c r="L97" s="150">
        <f>G97+I97+K97</f>
        <v>0</v>
      </c>
      <c r="M97" s="44" t="s">
        <v>139</v>
      </c>
    </row>
    <row r="98" spans="1:20" x14ac:dyDescent="0.2">
      <c r="A98" s="39"/>
      <c r="B98" s="40" t="s">
        <v>13</v>
      </c>
      <c r="C98" s="40"/>
      <c r="D98" s="14"/>
      <c r="E98" s="14"/>
      <c r="F98" s="13"/>
      <c r="G98" s="14"/>
      <c r="H98" s="13"/>
      <c r="I98" s="14"/>
      <c r="J98" s="13"/>
      <c r="K98" s="14"/>
      <c r="L98" s="150"/>
    </row>
    <row r="99" spans="1:20" x14ac:dyDescent="0.2">
      <c r="A99" s="39"/>
      <c r="B99" s="128" t="s">
        <v>94</v>
      </c>
      <c r="C99" s="40" t="s">
        <v>29</v>
      </c>
      <c r="D99" s="14"/>
      <c r="E99" s="18">
        <v>3</v>
      </c>
      <c r="F99" s="18"/>
      <c r="G99" s="18"/>
      <c r="H99" s="13"/>
      <c r="I99" s="14"/>
      <c r="J99" s="13"/>
      <c r="K99" s="14"/>
      <c r="L99" s="150">
        <f>G99+I99+K99</f>
        <v>0</v>
      </c>
      <c r="M99" s="2" t="s">
        <v>138</v>
      </c>
    </row>
    <row r="100" spans="1:20" x14ac:dyDescent="0.2">
      <c r="A100" s="39"/>
      <c r="B100" s="104" t="s">
        <v>95</v>
      </c>
      <c r="C100" s="40" t="s">
        <v>29</v>
      </c>
      <c r="D100" s="14"/>
      <c r="E100" s="18">
        <v>1</v>
      </c>
      <c r="F100" s="18"/>
      <c r="G100" s="18"/>
      <c r="H100" s="13"/>
      <c r="I100" s="14"/>
      <c r="J100" s="13"/>
      <c r="K100" s="14"/>
      <c r="L100" s="150">
        <f>G100+I100+K100</f>
        <v>0</v>
      </c>
      <c r="M100" s="2" t="s">
        <v>139</v>
      </c>
    </row>
    <row r="101" spans="1:20" x14ac:dyDescent="0.2">
      <c r="A101" s="39"/>
      <c r="B101" s="128" t="s">
        <v>96</v>
      </c>
      <c r="C101" s="40" t="s">
        <v>29</v>
      </c>
      <c r="D101" s="14"/>
      <c r="E101" s="18">
        <v>1</v>
      </c>
      <c r="F101" s="18"/>
      <c r="G101" s="18"/>
      <c r="H101" s="13"/>
      <c r="I101" s="14"/>
      <c r="J101" s="13"/>
      <c r="K101" s="14"/>
      <c r="L101" s="150">
        <f>G101+I101+K101</f>
        <v>0</v>
      </c>
      <c r="M101" s="2" t="s">
        <v>138</v>
      </c>
    </row>
    <row r="102" spans="1:20" x14ac:dyDescent="0.2">
      <c r="A102" s="39"/>
      <c r="B102" s="104" t="s">
        <v>34</v>
      </c>
      <c r="C102" s="40" t="s">
        <v>3</v>
      </c>
      <c r="D102" s="14"/>
      <c r="E102" s="14">
        <v>0.17946041999999998</v>
      </c>
      <c r="F102" s="13"/>
      <c r="G102" s="14"/>
      <c r="H102" s="13"/>
      <c r="I102" s="14"/>
      <c r="J102" s="13"/>
      <c r="K102" s="14"/>
      <c r="L102" s="150">
        <f>G102+I102+K102</f>
        <v>0</v>
      </c>
      <c r="M102" s="44" t="s">
        <v>139</v>
      </c>
    </row>
    <row r="103" spans="1:20" x14ac:dyDescent="0.2">
      <c r="A103" s="39"/>
      <c r="B103" s="104" t="s">
        <v>35</v>
      </c>
      <c r="C103" s="40" t="s">
        <v>9</v>
      </c>
      <c r="D103" s="14"/>
      <c r="E103" s="14">
        <v>7.5556265999999992</v>
      </c>
      <c r="F103" s="13"/>
      <c r="G103" s="14"/>
      <c r="H103" s="13"/>
      <c r="I103" s="14"/>
      <c r="J103" s="13"/>
      <c r="K103" s="14"/>
      <c r="L103" s="150">
        <f>G103+I103+K103</f>
        <v>0</v>
      </c>
      <c r="M103" s="44" t="s">
        <v>139</v>
      </c>
      <c r="N103" s="66"/>
      <c r="O103" s="66"/>
      <c r="P103" s="2"/>
      <c r="Q103" s="67"/>
      <c r="R103" s="2"/>
      <c r="S103" s="2"/>
      <c r="T103" s="2"/>
    </row>
    <row r="104" spans="1:20" s="2" customFormat="1" x14ac:dyDescent="0.2">
      <c r="A104" s="3"/>
      <c r="B104" s="124" t="s">
        <v>99</v>
      </c>
      <c r="C104" s="4" t="s">
        <v>3</v>
      </c>
      <c r="D104" s="4"/>
      <c r="E104" s="36">
        <v>3.5547975000000003</v>
      </c>
      <c r="F104" s="4"/>
      <c r="G104" s="6"/>
      <c r="H104" s="4"/>
      <c r="I104" s="6"/>
      <c r="J104" s="4"/>
      <c r="K104" s="6"/>
      <c r="L104" s="152"/>
      <c r="N104" s="68"/>
      <c r="O104" s="67"/>
      <c r="P104" s="60"/>
      <c r="Q104" s="66"/>
    </row>
    <row r="105" spans="1:20" s="2" customFormat="1" x14ac:dyDescent="0.2">
      <c r="A105" s="3"/>
      <c r="B105" s="111" t="s">
        <v>23</v>
      </c>
      <c r="C105" s="4" t="s">
        <v>17</v>
      </c>
      <c r="D105" s="4"/>
      <c r="E105" s="6">
        <v>37.680853500000005</v>
      </c>
      <c r="F105" s="4"/>
      <c r="G105" s="6"/>
      <c r="H105" s="8"/>
      <c r="I105" s="6"/>
      <c r="J105" s="4"/>
      <c r="K105" s="6"/>
      <c r="L105" s="152">
        <f>G105+I105+K105</f>
        <v>0</v>
      </c>
      <c r="M105" s="44" t="s">
        <v>139</v>
      </c>
      <c r="N105" s="67"/>
      <c r="O105" s="67"/>
      <c r="Q105" s="60"/>
    </row>
    <row r="106" spans="1:20" s="2" customFormat="1" x14ac:dyDescent="0.2">
      <c r="A106" s="3"/>
      <c r="B106" s="111" t="s">
        <v>24</v>
      </c>
      <c r="C106" s="4" t="s">
        <v>9</v>
      </c>
      <c r="D106" s="4"/>
      <c r="E106" s="6">
        <v>25.381254150000004</v>
      </c>
      <c r="F106" s="4"/>
      <c r="G106" s="6"/>
      <c r="H106" s="4"/>
      <c r="I106" s="6"/>
      <c r="J106" s="4"/>
      <c r="K106" s="6"/>
      <c r="L106" s="152">
        <f>G106+I106+K106</f>
        <v>0</v>
      </c>
      <c r="M106" s="44" t="s">
        <v>139</v>
      </c>
      <c r="N106" s="66"/>
      <c r="O106" s="66"/>
      <c r="P106" s="69"/>
      <c r="Q106" s="66"/>
    </row>
    <row r="107" spans="1:20" s="2" customFormat="1" x14ac:dyDescent="0.2">
      <c r="A107" s="3"/>
      <c r="B107" s="4" t="s">
        <v>13</v>
      </c>
      <c r="C107" s="4"/>
      <c r="D107" s="4"/>
      <c r="E107" s="6"/>
      <c r="F107" s="4"/>
      <c r="G107" s="6"/>
      <c r="H107" s="4"/>
      <c r="I107" s="6"/>
      <c r="J107" s="4"/>
      <c r="K107" s="6"/>
      <c r="L107" s="152"/>
      <c r="M107" s="15"/>
      <c r="N107" s="67"/>
      <c r="O107" s="67"/>
      <c r="P107" s="70"/>
      <c r="Q107" s="70"/>
      <c r="R107" s="70"/>
    </row>
    <row r="108" spans="1:20" s="2" customFormat="1" x14ac:dyDescent="0.2">
      <c r="A108" s="3"/>
      <c r="B108" s="111" t="s">
        <v>64</v>
      </c>
      <c r="C108" s="4" t="s">
        <v>29</v>
      </c>
      <c r="D108" s="4"/>
      <c r="E108" s="8">
        <v>6</v>
      </c>
      <c r="F108" s="6"/>
      <c r="G108" s="6"/>
      <c r="H108" s="4"/>
      <c r="I108" s="6"/>
      <c r="J108" s="4"/>
      <c r="K108" s="6"/>
      <c r="L108" s="152">
        <f>G108+I108+K108</f>
        <v>0</v>
      </c>
      <c r="M108" s="2" t="s">
        <v>138</v>
      </c>
      <c r="N108" s="67"/>
      <c r="O108" s="66"/>
      <c r="Q108" s="70"/>
    </row>
    <row r="109" spans="1:20" s="2" customFormat="1" x14ac:dyDescent="0.2">
      <c r="A109" s="3"/>
      <c r="B109" s="111" t="s">
        <v>79</v>
      </c>
      <c r="C109" s="4" t="s">
        <v>29</v>
      </c>
      <c r="D109" s="4"/>
      <c r="E109" s="8">
        <v>1</v>
      </c>
      <c r="F109" s="8"/>
      <c r="G109" s="6"/>
      <c r="H109" s="4"/>
      <c r="I109" s="6"/>
      <c r="J109" s="4"/>
      <c r="K109" s="6"/>
      <c r="L109" s="152">
        <f>G109+I109+K109</f>
        <v>0</v>
      </c>
      <c r="M109" s="2" t="s">
        <v>139</v>
      </c>
    </row>
    <row r="110" spans="1:20" s="2" customFormat="1" x14ac:dyDescent="0.2">
      <c r="A110" s="3"/>
      <c r="B110" s="111" t="s">
        <v>80</v>
      </c>
      <c r="C110" s="4" t="s">
        <v>29</v>
      </c>
      <c r="D110" s="4"/>
      <c r="E110" s="8">
        <v>1</v>
      </c>
      <c r="F110" s="8"/>
      <c r="G110" s="6"/>
      <c r="H110" s="4"/>
      <c r="I110" s="6"/>
      <c r="J110" s="4"/>
      <c r="K110" s="6"/>
      <c r="L110" s="152">
        <f>G110+I110+K110</f>
        <v>0</v>
      </c>
      <c r="M110" s="2" t="s">
        <v>138</v>
      </c>
    </row>
    <row r="111" spans="1:20" s="2" customFormat="1" x14ac:dyDescent="0.2">
      <c r="A111" s="3"/>
      <c r="B111" s="111" t="s">
        <v>34</v>
      </c>
      <c r="C111" s="4" t="s">
        <v>3</v>
      </c>
      <c r="D111" s="4"/>
      <c r="E111" s="6">
        <v>0.55810320750000009</v>
      </c>
      <c r="F111" s="13"/>
      <c r="G111" s="6"/>
      <c r="H111" s="4"/>
      <c r="I111" s="6"/>
      <c r="J111" s="4"/>
      <c r="K111" s="6"/>
      <c r="L111" s="152">
        <f>G111+I111+K111</f>
        <v>0</v>
      </c>
      <c r="M111" s="44" t="s">
        <v>139</v>
      </c>
    </row>
    <row r="112" spans="1:20" s="2" customFormat="1" x14ac:dyDescent="0.2">
      <c r="A112" s="3"/>
      <c r="B112" s="111" t="s">
        <v>35</v>
      </c>
      <c r="C112" s="4" t="s">
        <v>9</v>
      </c>
      <c r="D112" s="4"/>
      <c r="E112" s="6">
        <v>23.497211475</v>
      </c>
      <c r="F112" s="4"/>
      <c r="G112" s="6"/>
      <c r="H112" s="4"/>
      <c r="I112" s="6"/>
      <c r="J112" s="4"/>
      <c r="K112" s="6"/>
      <c r="L112" s="152">
        <f>G112+I112+K112</f>
        <v>0</v>
      </c>
      <c r="M112" s="44" t="s">
        <v>139</v>
      </c>
      <c r="N112" s="66"/>
      <c r="O112" s="66"/>
      <c r="Q112" s="67"/>
    </row>
    <row r="113" spans="1:18" s="2" customFormat="1" x14ac:dyDescent="0.2">
      <c r="A113" s="3"/>
      <c r="B113" s="124" t="s">
        <v>100</v>
      </c>
      <c r="C113" s="4" t="s">
        <v>3</v>
      </c>
      <c r="D113" s="4"/>
      <c r="E113" s="36">
        <v>3.4782975</v>
      </c>
      <c r="F113" s="4"/>
      <c r="G113" s="6"/>
      <c r="H113" s="4"/>
      <c r="I113" s="6"/>
      <c r="J113" s="4"/>
      <c r="K113" s="6"/>
      <c r="L113" s="152"/>
      <c r="N113" s="68"/>
      <c r="O113" s="67"/>
      <c r="P113" s="60"/>
      <c r="Q113" s="66"/>
    </row>
    <row r="114" spans="1:18" s="2" customFormat="1" x14ac:dyDescent="0.2">
      <c r="A114" s="3"/>
      <c r="B114" s="111" t="s">
        <v>23</v>
      </c>
      <c r="C114" s="4" t="s">
        <v>17</v>
      </c>
      <c r="D114" s="4"/>
      <c r="E114" s="6">
        <v>36.869953500000001</v>
      </c>
      <c r="F114" s="4"/>
      <c r="G114" s="6"/>
      <c r="H114" s="8"/>
      <c r="I114" s="6"/>
      <c r="J114" s="4"/>
      <c r="K114" s="6"/>
      <c r="L114" s="152">
        <f>G114+I114+K114</f>
        <v>0</v>
      </c>
      <c r="M114" s="44" t="s">
        <v>139</v>
      </c>
      <c r="N114" s="67"/>
      <c r="O114" s="67"/>
      <c r="Q114" s="60"/>
    </row>
    <row r="115" spans="1:18" s="2" customFormat="1" x14ac:dyDescent="0.2">
      <c r="A115" s="3"/>
      <c r="B115" s="111" t="s">
        <v>24</v>
      </c>
      <c r="C115" s="4" t="s">
        <v>9</v>
      </c>
      <c r="D115" s="4"/>
      <c r="E115" s="6">
        <v>24.835044150000002</v>
      </c>
      <c r="F115" s="4"/>
      <c r="G115" s="6"/>
      <c r="H115" s="4"/>
      <c r="I115" s="6"/>
      <c r="J115" s="4"/>
      <c r="K115" s="6"/>
      <c r="L115" s="152">
        <f>G115+I115+K115</f>
        <v>0</v>
      </c>
      <c r="M115" s="44" t="s">
        <v>139</v>
      </c>
      <c r="N115" s="66"/>
      <c r="O115" s="66"/>
      <c r="P115" s="69"/>
      <c r="Q115" s="66"/>
    </row>
    <row r="116" spans="1:18" s="2" customFormat="1" x14ac:dyDescent="0.2">
      <c r="A116" s="3"/>
      <c r="B116" s="4" t="s">
        <v>13</v>
      </c>
      <c r="C116" s="4"/>
      <c r="D116" s="4"/>
      <c r="E116" s="6"/>
      <c r="F116" s="4"/>
      <c r="G116" s="6"/>
      <c r="H116" s="4"/>
      <c r="I116" s="6"/>
      <c r="J116" s="4"/>
      <c r="K116" s="6"/>
      <c r="L116" s="152"/>
      <c r="M116" s="15"/>
      <c r="N116" s="67"/>
      <c r="O116" s="67"/>
      <c r="P116" s="70"/>
      <c r="Q116" s="70"/>
      <c r="R116" s="70"/>
    </row>
    <row r="117" spans="1:18" s="2" customFormat="1" x14ac:dyDescent="0.2">
      <c r="A117" s="3"/>
      <c r="B117" s="111" t="s">
        <v>64</v>
      </c>
      <c r="C117" s="4" t="s">
        <v>29</v>
      </c>
      <c r="D117" s="4"/>
      <c r="E117" s="8">
        <v>5</v>
      </c>
      <c r="F117" s="6"/>
      <c r="G117" s="6"/>
      <c r="H117" s="4"/>
      <c r="I117" s="6"/>
      <c r="J117" s="4"/>
      <c r="K117" s="6"/>
      <c r="L117" s="152">
        <f>G117+I117+K117</f>
        <v>0</v>
      </c>
      <c r="M117" s="2" t="s">
        <v>138</v>
      </c>
      <c r="N117" s="67"/>
      <c r="O117" s="66"/>
      <c r="Q117" s="70"/>
    </row>
    <row r="118" spans="1:18" s="2" customFormat="1" x14ac:dyDescent="0.2">
      <c r="A118" s="3"/>
      <c r="B118" s="111" t="s">
        <v>135</v>
      </c>
      <c r="C118" s="4" t="s">
        <v>29</v>
      </c>
      <c r="D118" s="4"/>
      <c r="E118" s="8">
        <v>1</v>
      </c>
      <c r="F118" s="6"/>
      <c r="G118" s="6"/>
      <c r="H118" s="4"/>
      <c r="I118" s="6"/>
      <c r="J118" s="4"/>
      <c r="K118" s="6"/>
      <c r="L118" s="152">
        <f t="shared" ref="L118" si="1">G118+I118+K118</f>
        <v>0</v>
      </c>
      <c r="N118" s="67"/>
      <c r="O118" s="67"/>
      <c r="P118" s="70"/>
      <c r="Q118" s="70"/>
      <c r="R118" s="70"/>
    </row>
    <row r="119" spans="1:18" s="2" customFormat="1" x14ac:dyDescent="0.2">
      <c r="A119" s="3"/>
      <c r="B119" s="111" t="s">
        <v>79</v>
      </c>
      <c r="C119" s="4" t="s">
        <v>29</v>
      </c>
      <c r="D119" s="4"/>
      <c r="E119" s="8">
        <v>1</v>
      </c>
      <c r="F119" s="8"/>
      <c r="G119" s="6"/>
      <c r="H119" s="4"/>
      <c r="I119" s="6"/>
      <c r="J119" s="4"/>
      <c r="K119" s="6"/>
      <c r="L119" s="152">
        <f>G119+I119+K119</f>
        <v>0</v>
      </c>
      <c r="M119" s="2" t="s">
        <v>139</v>
      </c>
    </row>
    <row r="120" spans="1:18" s="2" customFormat="1" x14ac:dyDescent="0.2">
      <c r="A120" s="3"/>
      <c r="B120" s="111" t="s">
        <v>80</v>
      </c>
      <c r="C120" s="4" t="s">
        <v>29</v>
      </c>
      <c r="D120" s="4"/>
      <c r="E120" s="8">
        <v>1</v>
      </c>
      <c r="F120" s="8"/>
      <c r="G120" s="6"/>
      <c r="H120" s="4"/>
      <c r="I120" s="6"/>
      <c r="J120" s="4"/>
      <c r="K120" s="6"/>
      <c r="L120" s="152">
        <f>G120+I120+K120</f>
        <v>0</v>
      </c>
      <c r="M120" s="2" t="s">
        <v>138</v>
      </c>
    </row>
    <row r="121" spans="1:18" s="2" customFormat="1" x14ac:dyDescent="0.2">
      <c r="A121" s="3"/>
      <c r="B121" s="111" t="s">
        <v>34</v>
      </c>
      <c r="C121" s="4" t="s">
        <v>3</v>
      </c>
      <c r="D121" s="4"/>
      <c r="E121" s="6">
        <v>0.54609270750000005</v>
      </c>
      <c r="F121" s="13"/>
      <c r="G121" s="6"/>
      <c r="H121" s="4"/>
      <c r="I121" s="6"/>
      <c r="J121" s="4"/>
      <c r="K121" s="6"/>
      <c r="L121" s="152">
        <f>G121+I121+K121</f>
        <v>0</v>
      </c>
      <c r="M121" s="44" t="s">
        <v>139</v>
      </c>
    </row>
    <row r="122" spans="1:18" s="2" customFormat="1" x14ac:dyDescent="0.2">
      <c r="A122" s="3"/>
      <c r="B122" s="111" t="s">
        <v>35</v>
      </c>
      <c r="C122" s="4" t="s">
        <v>9</v>
      </c>
      <c r="D122" s="4"/>
      <c r="E122" s="6">
        <v>22.991546475</v>
      </c>
      <c r="F122" s="4"/>
      <c r="G122" s="6"/>
      <c r="H122" s="4"/>
      <c r="I122" s="6"/>
      <c r="J122" s="4"/>
      <c r="K122" s="6"/>
      <c r="L122" s="152">
        <f>G122+I122+K122</f>
        <v>0</v>
      </c>
      <c r="M122" s="44" t="s">
        <v>139</v>
      </c>
      <c r="N122" s="66"/>
      <c r="O122" s="66"/>
      <c r="Q122" s="67"/>
    </row>
    <row r="123" spans="1:18" s="2" customFormat="1" x14ac:dyDescent="0.2">
      <c r="A123" s="3"/>
      <c r="B123" s="124" t="s">
        <v>101</v>
      </c>
      <c r="C123" s="4" t="s">
        <v>3</v>
      </c>
      <c r="D123" s="4"/>
      <c r="E123" s="36">
        <v>6.8545949999999998</v>
      </c>
      <c r="F123" s="4"/>
      <c r="G123" s="6"/>
      <c r="H123" s="4"/>
      <c r="I123" s="6"/>
      <c r="J123" s="4"/>
      <c r="K123" s="6"/>
      <c r="L123" s="152"/>
      <c r="N123" s="68"/>
      <c r="O123" s="67"/>
      <c r="P123" s="60"/>
      <c r="Q123" s="66"/>
    </row>
    <row r="124" spans="1:18" s="2" customFormat="1" x14ac:dyDescent="0.2">
      <c r="A124" s="3"/>
      <c r="B124" s="111" t="s">
        <v>23</v>
      </c>
      <c r="C124" s="4" t="s">
        <v>17</v>
      </c>
      <c r="D124" s="4"/>
      <c r="E124" s="6">
        <v>72.658706999999993</v>
      </c>
      <c r="F124" s="4"/>
      <c r="G124" s="6"/>
      <c r="H124" s="8"/>
      <c r="I124" s="6"/>
      <c r="J124" s="4"/>
      <c r="K124" s="6"/>
      <c r="L124" s="152">
        <f>G124+I124+K124</f>
        <v>0</v>
      </c>
      <c r="M124" s="44" t="s">
        <v>139</v>
      </c>
      <c r="N124" s="67"/>
      <c r="O124" s="67"/>
      <c r="Q124" s="60"/>
    </row>
    <row r="125" spans="1:18" s="2" customFormat="1" x14ac:dyDescent="0.2">
      <c r="A125" s="3"/>
      <c r="B125" s="111" t="s">
        <v>24</v>
      </c>
      <c r="C125" s="4" t="s">
        <v>9</v>
      </c>
      <c r="D125" s="4"/>
      <c r="E125" s="6">
        <v>48.941808300000005</v>
      </c>
      <c r="F125" s="4"/>
      <c r="G125" s="6"/>
      <c r="H125" s="4"/>
      <c r="I125" s="6"/>
      <c r="J125" s="4"/>
      <c r="K125" s="6"/>
      <c r="L125" s="152">
        <f>G125+I125+K125</f>
        <v>0</v>
      </c>
      <c r="M125" s="44" t="s">
        <v>139</v>
      </c>
      <c r="N125" s="66"/>
      <c r="O125" s="66"/>
      <c r="P125" s="69"/>
      <c r="Q125" s="66"/>
    </row>
    <row r="126" spans="1:18" s="2" customFormat="1" x14ac:dyDescent="0.2">
      <c r="A126" s="3"/>
      <c r="B126" s="4" t="s">
        <v>13</v>
      </c>
      <c r="C126" s="4"/>
      <c r="D126" s="4"/>
      <c r="E126" s="6"/>
      <c r="F126" s="4"/>
      <c r="G126" s="6"/>
      <c r="H126" s="4"/>
      <c r="I126" s="6"/>
      <c r="J126" s="4"/>
      <c r="K126" s="6"/>
      <c r="L126" s="152"/>
      <c r="M126" s="15"/>
      <c r="N126" s="67"/>
      <c r="O126" s="67"/>
      <c r="P126" s="70"/>
      <c r="Q126" s="70"/>
      <c r="R126" s="70"/>
    </row>
    <row r="127" spans="1:18" s="2" customFormat="1" x14ac:dyDescent="0.2">
      <c r="A127" s="3"/>
      <c r="B127" s="111" t="s">
        <v>64</v>
      </c>
      <c r="C127" s="4" t="s">
        <v>29</v>
      </c>
      <c r="D127" s="4"/>
      <c r="E127" s="8">
        <v>10</v>
      </c>
      <c r="F127" s="6"/>
      <c r="G127" s="6"/>
      <c r="H127" s="4"/>
      <c r="I127" s="6"/>
      <c r="J127" s="4"/>
      <c r="K127" s="6"/>
      <c r="L127" s="152">
        <f>G127+I127+K127</f>
        <v>0</v>
      </c>
      <c r="M127" s="2" t="s">
        <v>138</v>
      </c>
      <c r="N127" s="67"/>
      <c r="O127" s="66"/>
      <c r="Q127" s="70"/>
    </row>
    <row r="128" spans="1:18" s="2" customFormat="1" x14ac:dyDescent="0.2">
      <c r="A128" s="3"/>
      <c r="B128" s="111" t="s">
        <v>135</v>
      </c>
      <c r="C128" s="4" t="s">
        <v>29</v>
      </c>
      <c r="D128" s="4"/>
      <c r="E128" s="8">
        <v>2</v>
      </c>
      <c r="F128" s="6"/>
      <c r="G128" s="6"/>
      <c r="H128" s="4"/>
      <c r="I128" s="6"/>
      <c r="J128" s="4"/>
      <c r="K128" s="6"/>
      <c r="L128" s="152">
        <f t="shared" ref="L128" si="2">G128+I128+K128</f>
        <v>0</v>
      </c>
      <c r="N128" s="67"/>
      <c r="O128" s="67"/>
      <c r="P128" s="70"/>
      <c r="Q128" s="70"/>
      <c r="R128" s="70"/>
    </row>
    <row r="129" spans="1:18" s="2" customFormat="1" x14ac:dyDescent="0.2">
      <c r="A129" s="3"/>
      <c r="B129" s="111" t="s">
        <v>79</v>
      </c>
      <c r="C129" s="4" t="s">
        <v>29</v>
      </c>
      <c r="D129" s="4"/>
      <c r="E129" s="8">
        <v>2</v>
      </c>
      <c r="F129" s="8"/>
      <c r="G129" s="6"/>
      <c r="H129" s="4"/>
      <c r="I129" s="6"/>
      <c r="J129" s="4"/>
      <c r="K129" s="6"/>
      <c r="L129" s="152">
        <f>G129+I129+K129</f>
        <v>0</v>
      </c>
      <c r="M129" s="2" t="s">
        <v>139</v>
      </c>
    </row>
    <row r="130" spans="1:18" s="2" customFormat="1" x14ac:dyDescent="0.2">
      <c r="A130" s="3"/>
      <c r="B130" s="111" t="s">
        <v>80</v>
      </c>
      <c r="C130" s="4" t="s">
        <v>29</v>
      </c>
      <c r="D130" s="4"/>
      <c r="E130" s="8">
        <v>2</v>
      </c>
      <c r="F130" s="8"/>
      <c r="G130" s="6"/>
      <c r="H130" s="4"/>
      <c r="I130" s="6"/>
      <c r="J130" s="4"/>
      <c r="K130" s="6"/>
      <c r="L130" s="152">
        <f>G130+I130+K130</f>
        <v>0</v>
      </c>
      <c r="M130" s="2" t="s">
        <v>138</v>
      </c>
    </row>
    <row r="131" spans="1:18" s="2" customFormat="1" x14ac:dyDescent="0.2">
      <c r="A131" s="3"/>
      <c r="B131" s="111" t="s">
        <v>34</v>
      </c>
      <c r="C131" s="4" t="s">
        <v>3</v>
      </c>
      <c r="D131" s="4"/>
      <c r="E131" s="6">
        <v>1.0761714149999999</v>
      </c>
      <c r="F131" s="13"/>
      <c r="G131" s="6"/>
      <c r="H131" s="4"/>
      <c r="I131" s="6"/>
      <c r="J131" s="4"/>
      <c r="K131" s="6"/>
      <c r="L131" s="152">
        <f>G131+I131+K131</f>
        <v>0</v>
      </c>
      <c r="M131" s="44" t="s">
        <v>139</v>
      </c>
    </row>
    <row r="132" spans="1:18" s="2" customFormat="1" x14ac:dyDescent="0.2">
      <c r="A132" s="3"/>
      <c r="B132" s="111" t="s">
        <v>35</v>
      </c>
      <c r="C132" s="4" t="s">
        <v>9</v>
      </c>
      <c r="D132" s="4"/>
      <c r="E132" s="6">
        <v>45.308872949999994</v>
      </c>
      <c r="F132" s="4"/>
      <c r="G132" s="6"/>
      <c r="H132" s="4"/>
      <c r="I132" s="6"/>
      <c r="J132" s="4"/>
      <c r="K132" s="6"/>
      <c r="L132" s="152">
        <f>G132+I132+K132</f>
        <v>0</v>
      </c>
      <c r="M132" s="44" t="s">
        <v>139</v>
      </c>
      <c r="N132" s="66"/>
      <c r="O132" s="66"/>
      <c r="Q132" s="67"/>
    </row>
    <row r="133" spans="1:18" s="2" customFormat="1" x14ac:dyDescent="0.2">
      <c r="A133" s="3"/>
      <c r="B133" s="124" t="s">
        <v>102</v>
      </c>
      <c r="C133" s="4" t="s">
        <v>3</v>
      </c>
      <c r="D133" s="4"/>
      <c r="E133" s="36">
        <v>3.3252975000000005</v>
      </c>
      <c r="F133" s="4"/>
      <c r="G133" s="6"/>
      <c r="H133" s="4"/>
      <c r="I133" s="6"/>
      <c r="J133" s="4"/>
      <c r="K133" s="6"/>
      <c r="L133" s="152"/>
      <c r="N133" s="68"/>
      <c r="O133" s="67"/>
      <c r="P133" s="60"/>
      <c r="Q133" s="66"/>
    </row>
    <row r="134" spans="1:18" s="2" customFormat="1" x14ac:dyDescent="0.2">
      <c r="A134" s="3"/>
      <c r="B134" s="111" t="s">
        <v>23</v>
      </c>
      <c r="C134" s="4" t="s">
        <v>17</v>
      </c>
      <c r="D134" s="4"/>
      <c r="E134" s="6">
        <v>35.248153500000001</v>
      </c>
      <c r="F134" s="4"/>
      <c r="G134" s="6"/>
      <c r="H134" s="8"/>
      <c r="I134" s="6"/>
      <c r="J134" s="4"/>
      <c r="K134" s="6"/>
      <c r="L134" s="152">
        <f>G134+I134+K134</f>
        <v>0</v>
      </c>
      <c r="M134" s="44" t="s">
        <v>139</v>
      </c>
      <c r="N134" s="67"/>
      <c r="O134" s="67"/>
      <c r="Q134" s="60"/>
    </row>
    <row r="135" spans="1:18" s="2" customFormat="1" x14ac:dyDescent="0.2">
      <c r="A135" s="3"/>
      <c r="B135" s="111" t="s">
        <v>24</v>
      </c>
      <c r="C135" s="4" t="s">
        <v>9</v>
      </c>
      <c r="D135" s="4"/>
      <c r="E135" s="6">
        <v>23.742624150000005</v>
      </c>
      <c r="F135" s="4"/>
      <c r="G135" s="6"/>
      <c r="H135" s="4"/>
      <c r="I135" s="6"/>
      <c r="J135" s="4"/>
      <c r="K135" s="6"/>
      <c r="L135" s="152">
        <f>G135+I135+K135</f>
        <v>0</v>
      </c>
      <c r="M135" s="44" t="s">
        <v>139</v>
      </c>
      <c r="N135" s="66"/>
      <c r="O135" s="66"/>
      <c r="P135" s="69"/>
      <c r="Q135" s="66"/>
    </row>
    <row r="136" spans="1:18" s="2" customFormat="1" x14ac:dyDescent="0.2">
      <c r="A136" s="3"/>
      <c r="B136" s="4" t="s">
        <v>13</v>
      </c>
      <c r="C136" s="4"/>
      <c r="D136" s="4"/>
      <c r="E136" s="6"/>
      <c r="F136" s="4"/>
      <c r="G136" s="6"/>
      <c r="H136" s="4"/>
      <c r="I136" s="6"/>
      <c r="J136" s="4"/>
      <c r="K136" s="6"/>
      <c r="L136" s="152"/>
      <c r="M136" s="15"/>
      <c r="N136" s="67"/>
      <c r="O136" s="67"/>
      <c r="P136" s="70"/>
      <c r="Q136" s="70"/>
      <c r="R136" s="70"/>
    </row>
    <row r="137" spans="1:18" s="2" customFormat="1" x14ac:dyDescent="0.2">
      <c r="A137" s="3"/>
      <c r="B137" s="111" t="s">
        <v>64</v>
      </c>
      <c r="C137" s="4" t="s">
        <v>29</v>
      </c>
      <c r="D137" s="4"/>
      <c r="E137" s="6">
        <v>5</v>
      </c>
      <c r="F137" s="6"/>
      <c r="G137" s="6"/>
      <c r="H137" s="4"/>
      <c r="I137" s="6"/>
      <c r="J137" s="4"/>
      <c r="K137" s="6"/>
      <c r="L137" s="152">
        <f>G137+I137+K137</f>
        <v>0</v>
      </c>
      <c r="M137" s="2" t="s">
        <v>138</v>
      </c>
      <c r="N137" s="67"/>
      <c r="O137" s="66"/>
      <c r="Q137" s="70"/>
    </row>
    <row r="138" spans="1:18" s="2" customFormat="1" x14ac:dyDescent="0.2">
      <c r="A138" s="3"/>
      <c r="B138" s="111" t="s">
        <v>79</v>
      </c>
      <c r="C138" s="4" t="s">
        <v>29</v>
      </c>
      <c r="D138" s="4"/>
      <c r="E138" s="6">
        <v>1</v>
      </c>
      <c r="F138" s="8"/>
      <c r="G138" s="6"/>
      <c r="H138" s="4"/>
      <c r="I138" s="6"/>
      <c r="J138" s="4"/>
      <c r="K138" s="6"/>
      <c r="L138" s="152">
        <f>G138+I138+K138</f>
        <v>0</v>
      </c>
      <c r="M138" s="2" t="s">
        <v>139</v>
      </c>
    </row>
    <row r="139" spans="1:18" s="2" customFormat="1" x14ac:dyDescent="0.2">
      <c r="A139" s="3"/>
      <c r="B139" s="111" t="s">
        <v>80</v>
      </c>
      <c r="C139" s="4" t="s">
        <v>29</v>
      </c>
      <c r="D139" s="4"/>
      <c r="E139" s="6">
        <v>1</v>
      </c>
      <c r="F139" s="8"/>
      <c r="G139" s="6"/>
      <c r="H139" s="4"/>
      <c r="I139" s="6"/>
      <c r="J139" s="4"/>
      <c r="K139" s="6"/>
      <c r="L139" s="152">
        <f>G139+I139+K139</f>
        <v>0</v>
      </c>
      <c r="M139" s="2" t="s">
        <v>138</v>
      </c>
    </row>
    <row r="140" spans="1:18" s="2" customFormat="1" x14ac:dyDescent="0.2">
      <c r="A140" s="3"/>
      <c r="B140" s="111" t="s">
        <v>34</v>
      </c>
      <c r="C140" s="4" t="s">
        <v>3</v>
      </c>
      <c r="D140" s="4"/>
      <c r="E140" s="6">
        <v>0.52207170750000009</v>
      </c>
      <c r="F140" s="13"/>
      <c r="G140" s="6"/>
      <c r="H140" s="4"/>
      <c r="I140" s="6"/>
      <c r="J140" s="4"/>
      <c r="K140" s="6"/>
      <c r="L140" s="152">
        <f>G140+I140+K140</f>
        <v>0</v>
      </c>
      <c r="M140" s="44" t="s">
        <v>139</v>
      </c>
    </row>
    <row r="141" spans="1:18" s="2" customFormat="1" x14ac:dyDescent="0.2">
      <c r="A141" s="3"/>
      <c r="B141" s="111" t="s">
        <v>35</v>
      </c>
      <c r="C141" s="4" t="s">
        <v>9</v>
      </c>
      <c r="D141" s="4"/>
      <c r="E141" s="6">
        <v>21.980216475000002</v>
      </c>
      <c r="F141" s="4"/>
      <c r="G141" s="6"/>
      <c r="H141" s="4"/>
      <c r="I141" s="6"/>
      <c r="J141" s="4"/>
      <c r="K141" s="6"/>
      <c r="L141" s="152">
        <f>G141+I141+K141</f>
        <v>0</v>
      </c>
      <c r="M141" s="44" t="s">
        <v>139</v>
      </c>
      <c r="N141" s="66"/>
      <c r="O141" s="66"/>
      <c r="Q141" s="67"/>
    </row>
    <row r="142" spans="1:18" s="2" customFormat="1" x14ac:dyDescent="0.2">
      <c r="A142" s="3"/>
      <c r="B142" s="124" t="s">
        <v>103</v>
      </c>
      <c r="C142" s="4" t="s">
        <v>3</v>
      </c>
      <c r="D142" s="4"/>
      <c r="E142" s="36">
        <v>3.0957975000000006</v>
      </c>
      <c r="F142" s="4"/>
      <c r="G142" s="6"/>
      <c r="H142" s="4"/>
      <c r="I142" s="6"/>
      <c r="J142" s="4"/>
      <c r="K142" s="6"/>
      <c r="L142" s="152"/>
      <c r="N142" s="68"/>
      <c r="O142" s="67"/>
      <c r="P142" s="60"/>
      <c r="Q142" s="66"/>
    </row>
    <row r="143" spans="1:18" s="2" customFormat="1" x14ac:dyDescent="0.2">
      <c r="A143" s="3"/>
      <c r="B143" s="111" t="s">
        <v>23</v>
      </c>
      <c r="C143" s="4" t="s">
        <v>17</v>
      </c>
      <c r="D143" s="4"/>
      <c r="E143" s="6">
        <v>32.815453500000004</v>
      </c>
      <c r="F143" s="4"/>
      <c r="G143" s="6"/>
      <c r="H143" s="8"/>
      <c r="I143" s="6"/>
      <c r="J143" s="4"/>
      <c r="K143" s="6"/>
      <c r="L143" s="152">
        <f>G143+I143+K143</f>
        <v>0</v>
      </c>
      <c r="M143" s="44" t="s">
        <v>139</v>
      </c>
      <c r="N143" s="67"/>
      <c r="O143" s="67"/>
      <c r="Q143" s="60"/>
    </row>
    <row r="144" spans="1:18" s="2" customFormat="1" x14ac:dyDescent="0.2">
      <c r="A144" s="3"/>
      <c r="B144" s="111" t="s">
        <v>24</v>
      </c>
      <c r="C144" s="4" t="s">
        <v>9</v>
      </c>
      <c r="D144" s="4"/>
      <c r="E144" s="6">
        <v>22.103994150000005</v>
      </c>
      <c r="F144" s="4"/>
      <c r="G144" s="6"/>
      <c r="H144" s="4"/>
      <c r="I144" s="6"/>
      <c r="J144" s="4"/>
      <c r="K144" s="6"/>
      <c r="L144" s="152">
        <f>G144+I144+K144</f>
        <v>0</v>
      </c>
      <c r="M144" s="44" t="s">
        <v>139</v>
      </c>
      <c r="N144" s="66"/>
      <c r="O144" s="66"/>
      <c r="P144" s="69"/>
      <c r="Q144" s="66"/>
    </row>
    <row r="145" spans="1:18" s="2" customFormat="1" x14ac:dyDescent="0.2">
      <c r="A145" s="3"/>
      <c r="B145" s="4" t="s">
        <v>13</v>
      </c>
      <c r="C145" s="4"/>
      <c r="D145" s="4"/>
      <c r="E145" s="6"/>
      <c r="F145" s="4"/>
      <c r="G145" s="6"/>
      <c r="H145" s="4"/>
      <c r="I145" s="6"/>
      <c r="J145" s="4"/>
      <c r="K145" s="6"/>
      <c r="L145" s="152"/>
      <c r="M145" s="15"/>
      <c r="N145" s="67"/>
      <c r="O145" s="67"/>
      <c r="P145" s="70"/>
      <c r="Q145" s="70"/>
      <c r="R145" s="70"/>
    </row>
    <row r="146" spans="1:18" s="2" customFormat="1" x14ac:dyDescent="0.2">
      <c r="A146" s="3"/>
      <c r="B146" s="111" t="s">
        <v>64</v>
      </c>
      <c r="C146" s="4" t="s">
        <v>29</v>
      </c>
      <c r="D146" s="4"/>
      <c r="E146" s="8">
        <v>5</v>
      </c>
      <c r="F146" s="6"/>
      <c r="G146" s="6"/>
      <c r="H146" s="4"/>
      <c r="I146" s="6"/>
      <c r="J146" s="4"/>
      <c r="K146" s="6"/>
      <c r="L146" s="152">
        <f>G146+I146+K146</f>
        <v>0</v>
      </c>
      <c r="M146" s="2" t="s">
        <v>138</v>
      </c>
      <c r="N146" s="67"/>
      <c r="O146" s="66"/>
      <c r="Q146" s="70"/>
    </row>
    <row r="147" spans="1:18" s="2" customFormat="1" x14ac:dyDescent="0.2">
      <c r="A147" s="3"/>
      <c r="B147" s="111" t="s">
        <v>79</v>
      </c>
      <c r="C147" s="4" t="s">
        <v>29</v>
      </c>
      <c r="D147" s="4"/>
      <c r="E147" s="8">
        <v>1</v>
      </c>
      <c r="F147" s="8"/>
      <c r="G147" s="6"/>
      <c r="H147" s="4"/>
      <c r="I147" s="6"/>
      <c r="J147" s="4"/>
      <c r="K147" s="6"/>
      <c r="L147" s="152">
        <f>G147+I147+K147</f>
        <v>0</v>
      </c>
      <c r="M147" s="2" t="s">
        <v>139</v>
      </c>
    </row>
    <row r="148" spans="1:18" s="2" customFormat="1" x14ac:dyDescent="0.2">
      <c r="A148" s="3"/>
      <c r="B148" s="111" t="s">
        <v>80</v>
      </c>
      <c r="C148" s="4" t="s">
        <v>29</v>
      </c>
      <c r="D148" s="4"/>
      <c r="E148" s="8">
        <v>1</v>
      </c>
      <c r="F148" s="8"/>
      <c r="G148" s="6"/>
      <c r="H148" s="4"/>
      <c r="I148" s="6"/>
      <c r="J148" s="4"/>
      <c r="K148" s="6"/>
      <c r="L148" s="152">
        <f>G148+I148+K148</f>
        <v>0</v>
      </c>
      <c r="M148" s="2" t="s">
        <v>138</v>
      </c>
    </row>
    <row r="149" spans="1:18" s="2" customFormat="1" x14ac:dyDescent="0.2">
      <c r="A149" s="3"/>
      <c r="B149" s="111" t="s">
        <v>34</v>
      </c>
      <c r="C149" s="4" t="s">
        <v>3</v>
      </c>
      <c r="D149" s="4"/>
      <c r="E149" s="6">
        <v>0.4860402075000001</v>
      </c>
      <c r="F149" s="13"/>
      <c r="G149" s="6"/>
      <c r="H149" s="4"/>
      <c r="I149" s="6"/>
      <c r="J149" s="4"/>
      <c r="K149" s="6"/>
      <c r="L149" s="152">
        <f>G149+I149+K149</f>
        <v>0</v>
      </c>
      <c r="M149" s="44" t="s">
        <v>139</v>
      </c>
    </row>
    <row r="150" spans="1:18" s="2" customFormat="1" x14ac:dyDescent="0.2">
      <c r="A150" s="3"/>
      <c r="B150" s="111" t="s">
        <v>35</v>
      </c>
      <c r="C150" s="4" t="s">
        <v>9</v>
      </c>
      <c r="D150" s="4"/>
      <c r="E150" s="6">
        <v>20.463221475000001</v>
      </c>
      <c r="F150" s="4"/>
      <c r="G150" s="6"/>
      <c r="H150" s="4"/>
      <c r="I150" s="6"/>
      <c r="J150" s="4"/>
      <c r="K150" s="6"/>
      <c r="L150" s="152">
        <f>G150+I150+K150</f>
        <v>0</v>
      </c>
      <c r="M150" s="44" t="s">
        <v>139</v>
      </c>
      <c r="N150" s="66"/>
      <c r="O150" s="66"/>
      <c r="Q150" s="67"/>
    </row>
    <row r="151" spans="1:18" s="2" customFormat="1" x14ac:dyDescent="0.2">
      <c r="A151" s="3"/>
      <c r="B151" s="124" t="s">
        <v>104</v>
      </c>
      <c r="C151" s="4" t="s">
        <v>3</v>
      </c>
      <c r="D151" s="4"/>
      <c r="E151" s="36">
        <v>3.2232975000000001</v>
      </c>
      <c r="F151" s="4"/>
      <c r="G151" s="6"/>
      <c r="H151" s="4"/>
      <c r="I151" s="6"/>
      <c r="J151" s="4"/>
      <c r="K151" s="6"/>
      <c r="L151" s="152"/>
      <c r="N151" s="68"/>
      <c r="O151" s="67"/>
      <c r="P151" s="60"/>
      <c r="Q151" s="66"/>
    </row>
    <row r="152" spans="1:18" s="2" customFormat="1" x14ac:dyDescent="0.2">
      <c r="A152" s="3"/>
      <c r="B152" s="111" t="s">
        <v>23</v>
      </c>
      <c r="C152" s="4" t="s">
        <v>17</v>
      </c>
      <c r="D152" s="4"/>
      <c r="E152" s="6">
        <v>34.166953499999998</v>
      </c>
      <c r="F152" s="4"/>
      <c r="G152" s="6"/>
      <c r="H152" s="8"/>
      <c r="I152" s="6"/>
      <c r="J152" s="4"/>
      <c r="K152" s="6"/>
      <c r="L152" s="152">
        <f>G152+I152+K152</f>
        <v>0</v>
      </c>
      <c r="M152" s="44" t="s">
        <v>139</v>
      </c>
      <c r="N152" s="67"/>
      <c r="O152" s="67"/>
      <c r="Q152" s="60"/>
    </row>
    <row r="153" spans="1:18" s="2" customFormat="1" x14ac:dyDescent="0.2">
      <c r="A153" s="3"/>
      <c r="B153" s="111" t="s">
        <v>24</v>
      </c>
      <c r="C153" s="4" t="s">
        <v>9</v>
      </c>
      <c r="D153" s="4"/>
      <c r="E153" s="6">
        <v>23.014344150000003</v>
      </c>
      <c r="F153" s="4"/>
      <c r="G153" s="6"/>
      <c r="H153" s="4"/>
      <c r="I153" s="6"/>
      <c r="J153" s="4"/>
      <c r="K153" s="6"/>
      <c r="L153" s="152">
        <f>G153+I153+K153</f>
        <v>0</v>
      </c>
      <c r="M153" s="44" t="s">
        <v>139</v>
      </c>
      <c r="N153" s="66"/>
      <c r="O153" s="66"/>
      <c r="P153" s="69"/>
      <c r="Q153" s="66"/>
    </row>
    <row r="154" spans="1:18" s="2" customFormat="1" x14ac:dyDescent="0.2">
      <c r="A154" s="3"/>
      <c r="B154" s="4" t="s">
        <v>13</v>
      </c>
      <c r="C154" s="4"/>
      <c r="D154" s="4"/>
      <c r="E154" s="6"/>
      <c r="F154" s="4"/>
      <c r="G154" s="6"/>
      <c r="H154" s="4"/>
      <c r="I154" s="6"/>
      <c r="J154" s="4"/>
      <c r="K154" s="6"/>
      <c r="L154" s="152"/>
      <c r="M154" s="15"/>
      <c r="N154" s="67"/>
      <c r="O154" s="67"/>
      <c r="P154" s="70"/>
      <c r="Q154" s="70"/>
      <c r="R154" s="70"/>
    </row>
    <row r="155" spans="1:18" s="2" customFormat="1" x14ac:dyDescent="0.2">
      <c r="A155" s="3"/>
      <c r="B155" s="111" t="s">
        <v>64</v>
      </c>
      <c r="C155" s="4" t="s">
        <v>29</v>
      </c>
      <c r="D155" s="4"/>
      <c r="E155" s="8">
        <v>5</v>
      </c>
      <c r="F155" s="6"/>
      <c r="G155" s="6"/>
      <c r="H155" s="4"/>
      <c r="I155" s="6"/>
      <c r="J155" s="4"/>
      <c r="K155" s="6"/>
      <c r="L155" s="152">
        <f>G155+I155+K155</f>
        <v>0</v>
      </c>
      <c r="M155" s="2" t="s">
        <v>138</v>
      </c>
      <c r="N155" s="67"/>
      <c r="O155" s="66"/>
      <c r="Q155" s="70"/>
    </row>
    <row r="156" spans="1:18" s="2" customFormat="1" x14ac:dyDescent="0.2">
      <c r="A156" s="3"/>
      <c r="B156" s="111" t="s">
        <v>79</v>
      </c>
      <c r="C156" s="4" t="s">
        <v>29</v>
      </c>
      <c r="D156" s="4"/>
      <c r="E156" s="8">
        <v>1</v>
      </c>
      <c r="F156" s="8"/>
      <c r="G156" s="6"/>
      <c r="H156" s="4"/>
      <c r="I156" s="6"/>
      <c r="J156" s="4"/>
      <c r="K156" s="6"/>
      <c r="L156" s="152">
        <f>G156+I156+K156</f>
        <v>0</v>
      </c>
      <c r="M156" s="2" t="s">
        <v>139</v>
      </c>
    </row>
    <row r="157" spans="1:18" s="2" customFormat="1" x14ac:dyDescent="0.2">
      <c r="A157" s="3"/>
      <c r="B157" s="111" t="s">
        <v>80</v>
      </c>
      <c r="C157" s="4" t="s">
        <v>29</v>
      </c>
      <c r="D157" s="4"/>
      <c r="E157" s="8">
        <v>1</v>
      </c>
      <c r="F157" s="8"/>
      <c r="G157" s="6"/>
      <c r="H157" s="4"/>
      <c r="I157" s="6"/>
      <c r="J157" s="4"/>
      <c r="K157" s="6"/>
      <c r="L157" s="152">
        <f>G157+I157+K157</f>
        <v>0</v>
      </c>
      <c r="M157" s="2" t="s">
        <v>138</v>
      </c>
    </row>
    <row r="158" spans="1:18" s="2" customFormat="1" x14ac:dyDescent="0.2">
      <c r="A158" s="3"/>
      <c r="B158" s="111" t="s">
        <v>34</v>
      </c>
      <c r="C158" s="4" t="s">
        <v>3</v>
      </c>
      <c r="D158" s="4"/>
      <c r="E158" s="6">
        <v>0.50605770750000001</v>
      </c>
      <c r="F158" s="13"/>
      <c r="G158" s="6"/>
      <c r="H158" s="4"/>
      <c r="I158" s="6"/>
      <c r="J158" s="4"/>
      <c r="K158" s="6"/>
      <c r="L158" s="152">
        <f>G158+I158+K158</f>
        <v>0</v>
      </c>
      <c r="M158" s="44" t="s">
        <v>139</v>
      </c>
    </row>
    <row r="159" spans="1:18" s="2" customFormat="1" x14ac:dyDescent="0.2">
      <c r="A159" s="3"/>
      <c r="B159" s="111" t="s">
        <v>35</v>
      </c>
      <c r="C159" s="4" t="s">
        <v>9</v>
      </c>
      <c r="D159" s="4"/>
      <c r="E159" s="6">
        <v>21.305996475000001</v>
      </c>
      <c r="F159" s="4"/>
      <c r="G159" s="6"/>
      <c r="H159" s="4"/>
      <c r="I159" s="6"/>
      <c r="J159" s="4"/>
      <c r="K159" s="6"/>
      <c r="L159" s="152">
        <f>G159+I159+K159</f>
        <v>0</v>
      </c>
      <c r="M159" s="44" t="s">
        <v>139</v>
      </c>
      <c r="N159" s="66"/>
      <c r="O159" s="66"/>
      <c r="Q159" s="67"/>
    </row>
    <row r="160" spans="1:18" s="2" customFormat="1" x14ac:dyDescent="0.2">
      <c r="A160" s="3"/>
      <c r="B160" s="124" t="s">
        <v>105</v>
      </c>
      <c r="C160" s="4" t="s">
        <v>3</v>
      </c>
      <c r="D160" s="4"/>
      <c r="E160" s="36">
        <v>3.0447974999999996</v>
      </c>
      <c r="F160" s="4"/>
      <c r="G160" s="6"/>
      <c r="H160" s="4"/>
      <c r="I160" s="6"/>
      <c r="J160" s="4"/>
      <c r="K160" s="6"/>
      <c r="L160" s="152"/>
      <c r="N160" s="68"/>
      <c r="O160" s="67"/>
      <c r="P160" s="60"/>
      <c r="Q160" s="66"/>
    </row>
    <row r="161" spans="1:18" s="2" customFormat="1" x14ac:dyDescent="0.2">
      <c r="A161" s="3"/>
      <c r="B161" s="111" t="s">
        <v>23</v>
      </c>
      <c r="C161" s="4" t="s">
        <v>17</v>
      </c>
      <c r="D161" s="4"/>
      <c r="E161" s="6">
        <v>32.274853499999992</v>
      </c>
      <c r="F161" s="4"/>
      <c r="G161" s="6"/>
      <c r="H161" s="8"/>
      <c r="I161" s="6"/>
      <c r="J161" s="4"/>
      <c r="K161" s="6"/>
      <c r="L161" s="152">
        <f>G161+I161+K161</f>
        <v>0</v>
      </c>
      <c r="M161" s="44" t="s">
        <v>139</v>
      </c>
      <c r="N161" s="67"/>
      <c r="O161" s="67"/>
      <c r="Q161" s="60"/>
    </row>
    <row r="162" spans="1:18" s="2" customFormat="1" x14ac:dyDescent="0.2">
      <c r="A162" s="3"/>
      <c r="B162" s="111" t="s">
        <v>24</v>
      </c>
      <c r="C162" s="4" t="s">
        <v>9</v>
      </c>
      <c r="D162" s="4"/>
      <c r="E162" s="6">
        <v>21.739854149999999</v>
      </c>
      <c r="F162" s="4"/>
      <c r="G162" s="6"/>
      <c r="H162" s="4"/>
      <c r="I162" s="6"/>
      <c r="J162" s="4"/>
      <c r="K162" s="6"/>
      <c r="L162" s="152">
        <f>G162+I162+K162</f>
        <v>0</v>
      </c>
      <c r="M162" s="44" t="s">
        <v>139</v>
      </c>
      <c r="N162" s="66"/>
      <c r="O162" s="66"/>
      <c r="P162" s="69"/>
      <c r="Q162" s="66"/>
    </row>
    <row r="163" spans="1:18" s="2" customFormat="1" x14ac:dyDescent="0.2">
      <c r="A163" s="3"/>
      <c r="B163" s="4" t="s">
        <v>13</v>
      </c>
      <c r="C163" s="4"/>
      <c r="D163" s="4"/>
      <c r="E163" s="6"/>
      <c r="F163" s="4"/>
      <c r="G163" s="6"/>
      <c r="H163" s="4"/>
      <c r="I163" s="6"/>
      <c r="J163" s="4"/>
      <c r="K163" s="6"/>
      <c r="L163" s="152"/>
      <c r="M163" s="15"/>
      <c r="N163" s="67"/>
      <c r="O163" s="67"/>
      <c r="P163" s="70"/>
      <c r="Q163" s="70"/>
      <c r="R163" s="70"/>
    </row>
    <row r="164" spans="1:18" s="2" customFormat="1" x14ac:dyDescent="0.2">
      <c r="A164" s="3"/>
      <c r="B164" s="111" t="s">
        <v>64</v>
      </c>
      <c r="C164" s="4" t="s">
        <v>29</v>
      </c>
      <c r="D164" s="4"/>
      <c r="E164" s="8">
        <v>5</v>
      </c>
      <c r="F164" s="6"/>
      <c r="G164" s="6"/>
      <c r="H164" s="4"/>
      <c r="I164" s="6"/>
      <c r="J164" s="4"/>
      <c r="K164" s="6"/>
      <c r="L164" s="152">
        <f>G164+I164+K164</f>
        <v>0</v>
      </c>
      <c r="M164" s="2" t="s">
        <v>138</v>
      </c>
      <c r="N164" s="67"/>
      <c r="O164" s="66"/>
      <c r="Q164" s="70"/>
    </row>
    <row r="165" spans="1:18" s="2" customFormat="1" x14ac:dyDescent="0.2">
      <c r="A165" s="3"/>
      <c r="B165" s="111" t="s">
        <v>79</v>
      </c>
      <c r="C165" s="4" t="s">
        <v>29</v>
      </c>
      <c r="D165" s="4"/>
      <c r="E165" s="8">
        <v>1</v>
      </c>
      <c r="F165" s="8"/>
      <c r="G165" s="6"/>
      <c r="H165" s="4"/>
      <c r="I165" s="6"/>
      <c r="J165" s="4"/>
      <c r="K165" s="6"/>
      <c r="L165" s="152">
        <f>G165+I165+K165</f>
        <v>0</v>
      </c>
      <c r="M165" s="2" t="s">
        <v>139</v>
      </c>
    </row>
    <row r="166" spans="1:18" s="2" customFormat="1" x14ac:dyDescent="0.2">
      <c r="A166" s="3"/>
      <c r="B166" s="111" t="s">
        <v>80</v>
      </c>
      <c r="C166" s="4" t="s">
        <v>29</v>
      </c>
      <c r="D166" s="4"/>
      <c r="E166" s="8">
        <v>1</v>
      </c>
      <c r="F166" s="8"/>
      <c r="G166" s="6"/>
      <c r="H166" s="4"/>
      <c r="I166" s="6"/>
      <c r="J166" s="4"/>
      <c r="K166" s="6"/>
      <c r="L166" s="152">
        <f>G166+I166+K166</f>
        <v>0</v>
      </c>
      <c r="M166" s="2" t="s">
        <v>138</v>
      </c>
    </row>
    <row r="167" spans="1:18" s="2" customFormat="1" x14ac:dyDescent="0.2">
      <c r="A167" s="3"/>
      <c r="B167" s="111" t="s">
        <v>34</v>
      </c>
      <c r="C167" s="4" t="s">
        <v>3</v>
      </c>
      <c r="D167" s="4"/>
      <c r="E167" s="6">
        <v>0.47803320749999995</v>
      </c>
      <c r="F167" s="13"/>
      <c r="G167" s="6"/>
      <c r="H167" s="4"/>
      <c r="I167" s="6"/>
      <c r="J167" s="4"/>
      <c r="K167" s="6"/>
      <c r="L167" s="152">
        <f>G167+I167+K167</f>
        <v>0</v>
      </c>
      <c r="M167" s="44" t="s">
        <v>139</v>
      </c>
    </row>
    <row r="168" spans="1:18" s="2" customFormat="1" x14ac:dyDescent="0.2">
      <c r="A168" s="3"/>
      <c r="B168" s="111" t="s">
        <v>35</v>
      </c>
      <c r="C168" s="4" t="s">
        <v>9</v>
      </c>
      <c r="D168" s="4"/>
      <c r="E168" s="6">
        <v>20.126111474999995</v>
      </c>
      <c r="F168" s="4"/>
      <c r="G168" s="6"/>
      <c r="H168" s="4"/>
      <c r="I168" s="6"/>
      <c r="J168" s="4"/>
      <c r="K168" s="6"/>
      <c r="L168" s="152">
        <f>G168+I168+K168</f>
        <v>0</v>
      </c>
      <c r="M168" s="44" t="s">
        <v>139</v>
      </c>
      <c r="N168" s="66"/>
      <c r="O168" s="66"/>
      <c r="Q168" s="67"/>
    </row>
    <row r="169" spans="1:18" s="2" customFormat="1" x14ac:dyDescent="0.2">
      <c r="A169" s="3"/>
      <c r="B169" s="124" t="s">
        <v>106</v>
      </c>
      <c r="C169" s="4" t="s">
        <v>3</v>
      </c>
      <c r="D169" s="4"/>
      <c r="E169" s="36">
        <v>3.0192975000000004</v>
      </c>
      <c r="F169" s="4"/>
      <c r="G169" s="6"/>
      <c r="H169" s="4"/>
      <c r="I169" s="6"/>
      <c r="J169" s="4"/>
      <c r="K169" s="6"/>
      <c r="L169" s="152"/>
      <c r="N169" s="68"/>
      <c r="O169" s="67"/>
      <c r="P169" s="60"/>
      <c r="Q169" s="66"/>
    </row>
    <row r="170" spans="1:18" s="2" customFormat="1" x14ac:dyDescent="0.2">
      <c r="A170" s="3"/>
      <c r="B170" s="111" t="s">
        <v>23</v>
      </c>
      <c r="C170" s="4" t="s">
        <v>17</v>
      </c>
      <c r="D170" s="4"/>
      <c r="E170" s="6">
        <v>32.0045535</v>
      </c>
      <c r="F170" s="4"/>
      <c r="G170" s="6"/>
      <c r="H170" s="8"/>
      <c r="I170" s="6"/>
      <c r="J170" s="4"/>
      <c r="K170" s="6"/>
      <c r="L170" s="152">
        <f>G170+I170+K170</f>
        <v>0</v>
      </c>
      <c r="M170" s="44" t="s">
        <v>139</v>
      </c>
      <c r="N170" s="67"/>
      <c r="O170" s="67"/>
      <c r="Q170" s="60"/>
    </row>
    <row r="171" spans="1:18" s="2" customFormat="1" x14ac:dyDescent="0.2">
      <c r="A171" s="3"/>
      <c r="B171" s="111" t="s">
        <v>24</v>
      </c>
      <c r="C171" s="4" t="s">
        <v>9</v>
      </c>
      <c r="D171" s="4"/>
      <c r="E171" s="6">
        <v>21.557784150000003</v>
      </c>
      <c r="F171" s="4"/>
      <c r="G171" s="6"/>
      <c r="H171" s="4"/>
      <c r="I171" s="6"/>
      <c r="J171" s="4"/>
      <c r="K171" s="6"/>
      <c r="L171" s="152">
        <f>G171+I171+K171</f>
        <v>0</v>
      </c>
      <c r="M171" s="44" t="s">
        <v>139</v>
      </c>
      <c r="N171" s="66"/>
      <c r="O171" s="66"/>
      <c r="P171" s="69"/>
      <c r="Q171" s="66"/>
    </row>
    <row r="172" spans="1:18" s="2" customFormat="1" x14ac:dyDescent="0.2">
      <c r="A172" s="3"/>
      <c r="B172" s="4" t="s">
        <v>13</v>
      </c>
      <c r="C172" s="4"/>
      <c r="D172" s="4"/>
      <c r="E172" s="6"/>
      <c r="F172" s="4"/>
      <c r="G172" s="6"/>
      <c r="H172" s="4"/>
      <c r="I172" s="6"/>
      <c r="J172" s="4"/>
      <c r="K172" s="6"/>
      <c r="L172" s="152"/>
      <c r="M172" s="15"/>
      <c r="N172" s="67"/>
      <c r="O172" s="67"/>
      <c r="P172" s="70"/>
      <c r="Q172" s="70"/>
      <c r="R172" s="70"/>
    </row>
    <row r="173" spans="1:18" s="2" customFormat="1" x14ac:dyDescent="0.2">
      <c r="A173" s="3"/>
      <c r="B173" s="111" t="s">
        <v>64</v>
      </c>
      <c r="C173" s="4" t="s">
        <v>29</v>
      </c>
      <c r="D173" s="4"/>
      <c r="E173" s="6">
        <v>5</v>
      </c>
      <c r="F173" s="6"/>
      <c r="G173" s="6"/>
      <c r="H173" s="4"/>
      <c r="I173" s="6"/>
      <c r="J173" s="4"/>
      <c r="K173" s="6"/>
      <c r="L173" s="152">
        <f>G173+I173+K173</f>
        <v>0</v>
      </c>
      <c r="M173" s="2" t="s">
        <v>138</v>
      </c>
      <c r="N173" s="67"/>
      <c r="O173" s="66"/>
      <c r="Q173" s="70"/>
    </row>
    <row r="174" spans="1:18" s="2" customFormat="1" x14ac:dyDescent="0.2">
      <c r="A174" s="3"/>
      <c r="B174" s="111" t="s">
        <v>79</v>
      </c>
      <c r="C174" s="4" t="s">
        <v>29</v>
      </c>
      <c r="D174" s="4"/>
      <c r="E174" s="6">
        <v>1</v>
      </c>
      <c r="F174" s="8"/>
      <c r="G174" s="6"/>
      <c r="H174" s="4"/>
      <c r="I174" s="6"/>
      <c r="J174" s="4"/>
      <c r="K174" s="6"/>
      <c r="L174" s="152">
        <f>G174+I174+K174</f>
        <v>0</v>
      </c>
      <c r="M174" s="2" t="s">
        <v>139</v>
      </c>
    </row>
    <row r="175" spans="1:18" s="2" customFormat="1" x14ac:dyDescent="0.2">
      <c r="A175" s="3"/>
      <c r="B175" s="111" t="s">
        <v>80</v>
      </c>
      <c r="C175" s="4" t="s">
        <v>29</v>
      </c>
      <c r="D175" s="4"/>
      <c r="E175" s="6">
        <v>1</v>
      </c>
      <c r="F175" s="8"/>
      <c r="G175" s="6"/>
      <c r="H175" s="4"/>
      <c r="I175" s="6"/>
      <c r="J175" s="4"/>
      <c r="K175" s="6"/>
      <c r="L175" s="152">
        <f>G175+I175+K175</f>
        <v>0</v>
      </c>
      <c r="M175" s="2" t="s">
        <v>138</v>
      </c>
    </row>
    <row r="176" spans="1:18" s="2" customFormat="1" x14ac:dyDescent="0.2">
      <c r="A176" s="3"/>
      <c r="B176" s="111" t="s">
        <v>34</v>
      </c>
      <c r="C176" s="4" t="s">
        <v>3</v>
      </c>
      <c r="D176" s="4"/>
      <c r="E176" s="6">
        <v>0.47402970750000006</v>
      </c>
      <c r="F176" s="13"/>
      <c r="G176" s="6"/>
      <c r="H176" s="4"/>
      <c r="I176" s="6"/>
      <c r="J176" s="4"/>
      <c r="K176" s="6"/>
      <c r="L176" s="152">
        <f>G176+I176+K176</f>
        <v>0</v>
      </c>
      <c r="M176" s="44" t="s">
        <v>139</v>
      </c>
    </row>
    <row r="177" spans="1:18" s="2" customFormat="1" x14ac:dyDescent="0.2">
      <c r="A177" s="3"/>
      <c r="B177" s="111" t="s">
        <v>35</v>
      </c>
      <c r="C177" s="4" t="s">
        <v>9</v>
      </c>
      <c r="D177" s="4"/>
      <c r="E177" s="6">
        <v>19.957556475000001</v>
      </c>
      <c r="F177" s="4"/>
      <c r="G177" s="6"/>
      <c r="H177" s="4"/>
      <c r="I177" s="6"/>
      <c r="J177" s="4"/>
      <c r="K177" s="6"/>
      <c r="L177" s="152">
        <f>G177+I177+K177</f>
        <v>0</v>
      </c>
      <c r="M177" s="44" t="s">
        <v>139</v>
      </c>
      <c r="N177" s="66"/>
      <c r="O177" s="66"/>
      <c r="Q177" s="67"/>
    </row>
    <row r="178" spans="1:18" s="2" customFormat="1" x14ac:dyDescent="0.2">
      <c r="A178" s="3"/>
      <c r="B178" s="124" t="s">
        <v>107</v>
      </c>
      <c r="C178" s="4" t="s">
        <v>3</v>
      </c>
      <c r="D178" s="4"/>
      <c r="E178" s="36">
        <v>2.8662974999999999</v>
      </c>
      <c r="F178" s="4"/>
      <c r="G178" s="6"/>
      <c r="H178" s="4"/>
      <c r="I178" s="6"/>
      <c r="J178" s="4"/>
      <c r="K178" s="6"/>
      <c r="L178" s="152"/>
      <c r="N178" s="68"/>
      <c r="O178" s="67"/>
      <c r="P178" s="60"/>
      <c r="Q178" s="66"/>
    </row>
    <row r="179" spans="1:18" s="2" customFormat="1" x14ac:dyDescent="0.2">
      <c r="A179" s="3"/>
      <c r="B179" s="111" t="s">
        <v>23</v>
      </c>
      <c r="C179" s="4" t="s">
        <v>17</v>
      </c>
      <c r="D179" s="4"/>
      <c r="E179" s="6">
        <v>30.3827535</v>
      </c>
      <c r="F179" s="4"/>
      <c r="G179" s="6"/>
      <c r="H179" s="8"/>
      <c r="I179" s="6"/>
      <c r="J179" s="4"/>
      <c r="K179" s="6"/>
      <c r="L179" s="152">
        <f>G179+I179+K179</f>
        <v>0</v>
      </c>
      <c r="M179" s="44" t="s">
        <v>139</v>
      </c>
      <c r="N179" s="67"/>
      <c r="O179" s="67"/>
      <c r="Q179" s="60"/>
    </row>
    <row r="180" spans="1:18" s="2" customFormat="1" x14ac:dyDescent="0.2">
      <c r="A180" s="3"/>
      <c r="B180" s="111" t="s">
        <v>24</v>
      </c>
      <c r="C180" s="4" t="s">
        <v>9</v>
      </c>
      <c r="D180" s="4"/>
      <c r="E180" s="6">
        <v>20.465364150000003</v>
      </c>
      <c r="F180" s="4"/>
      <c r="G180" s="6"/>
      <c r="H180" s="4"/>
      <c r="I180" s="6"/>
      <c r="J180" s="4"/>
      <c r="K180" s="6"/>
      <c r="L180" s="152">
        <f>G180+I180+K180</f>
        <v>0</v>
      </c>
      <c r="M180" s="44" t="s">
        <v>139</v>
      </c>
      <c r="N180" s="66"/>
      <c r="O180" s="66"/>
      <c r="P180" s="69"/>
      <c r="Q180" s="66"/>
    </row>
    <row r="181" spans="1:18" s="2" customFormat="1" x14ac:dyDescent="0.2">
      <c r="A181" s="3"/>
      <c r="B181" s="4" t="s">
        <v>13</v>
      </c>
      <c r="C181" s="4"/>
      <c r="D181" s="4"/>
      <c r="E181" s="6"/>
      <c r="F181" s="4"/>
      <c r="G181" s="6"/>
      <c r="H181" s="4"/>
      <c r="I181" s="6"/>
      <c r="J181" s="4"/>
      <c r="K181" s="6"/>
      <c r="L181" s="152"/>
      <c r="M181" s="15"/>
      <c r="N181" s="67"/>
      <c r="O181" s="67"/>
      <c r="P181" s="70"/>
      <c r="Q181" s="70"/>
      <c r="R181" s="70"/>
    </row>
    <row r="182" spans="1:18" s="2" customFormat="1" x14ac:dyDescent="0.2">
      <c r="A182" s="3"/>
      <c r="B182" s="111" t="s">
        <v>64</v>
      </c>
      <c r="C182" s="4" t="s">
        <v>29</v>
      </c>
      <c r="D182" s="4"/>
      <c r="E182" s="6">
        <v>4</v>
      </c>
      <c r="F182" s="6"/>
      <c r="G182" s="6"/>
      <c r="H182" s="4"/>
      <c r="I182" s="6"/>
      <c r="J182" s="4"/>
      <c r="K182" s="6"/>
      <c r="L182" s="152">
        <f>G182+I182+K182</f>
        <v>0</v>
      </c>
      <c r="M182" s="2" t="s">
        <v>138</v>
      </c>
      <c r="N182" s="67"/>
      <c r="O182" s="66"/>
      <c r="Q182" s="70"/>
    </row>
    <row r="183" spans="1:18" s="2" customFormat="1" x14ac:dyDescent="0.2">
      <c r="A183" s="3"/>
      <c r="B183" s="111" t="s">
        <v>79</v>
      </c>
      <c r="C183" s="4" t="s">
        <v>29</v>
      </c>
      <c r="D183" s="4"/>
      <c r="E183" s="6">
        <v>1</v>
      </c>
      <c r="F183" s="8"/>
      <c r="G183" s="6"/>
      <c r="H183" s="4"/>
      <c r="I183" s="6"/>
      <c r="J183" s="4"/>
      <c r="K183" s="6"/>
      <c r="L183" s="152">
        <f>G183+I183+K183</f>
        <v>0</v>
      </c>
      <c r="M183" s="2" t="s">
        <v>139</v>
      </c>
    </row>
    <row r="184" spans="1:18" s="2" customFormat="1" x14ac:dyDescent="0.2">
      <c r="A184" s="3"/>
      <c r="B184" s="111" t="s">
        <v>80</v>
      </c>
      <c r="C184" s="4" t="s">
        <v>29</v>
      </c>
      <c r="D184" s="4"/>
      <c r="E184" s="6">
        <v>1</v>
      </c>
      <c r="F184" s="8"/>
      <c r="G184" s="6"/>
      <c r="H184" s="4"/>
      <c r="I184" s="6"/>
      <c r="J184" s="4"/>
      <c r="K184" s="6"/>
      <c r="L184" s="152">
        <f>G184+I184+K184</f>
        <v>0</v>
      </c>
      <c r="M184" s="2" t="s">
        <v>138</v>
      </c>
    </row>
    <row r="185" spans="1:18" s="2" customFormat="1" x14ac:dyDescent="0.2">
      <c r="A185" s="3"/>
      <c r="B185" s="111" t="s">
        <v>34</v>
      </c>
      <c r="C185" s="4" t="s">
        <v>3</v>
      </c>
      <c r="D185" s="4"/>
      <c r="E185" s="6">
        <v>0.45000870749999999</v>
      </c>
      <c r="F185" s="13"/>
      <c r="G185" s="6"/>
      <c r="H185" s="4"/>
      <c r="I185" s="6"/>
      <c r="J185" s="4"/>
      <c r="K185" s="6"/>
      <c r="L185" s="152">
        <f>G185+I185+K185</f>
        <v>0</v>
      </c>
      <c r="M185" s="44" t="s">
        <v>139</v>
      </c>
    </row>
    <row r="186" spans="1:18" s="2" customFormat="1" x14ac:dyDescent="0.2">
      <c r="A186" s="3"/>
      <c r="B186" s="111" t="s">
        <v>35</v>
      </c>
      <c r="C186" s="4" t="s">
        <v>9</v>
      </c>
      <c r="D186" s="4"/>
      <c r="E186" s="6">
        <v>18.946226475</v>
      </c>
      <c r="F186" s="4"/>
      <c r="G186" s="6"/>
      <c r="H186" s="4"/>
      <c r="I186" s="6"/>
      <c r="J186" s="4"/>
      <c r="K186" s="6"/>
      <c r="L186" s="152">
        <f>G186+I186+K186</f>
        <v>0</v>
      </c>
      <c r="M186" s="44" t="s">
        <v>139</v>
      </c>
      <c r="N186" s="66"/>
      <c r="O186" s="66"/>
      <c r="Q186" s="67"/>
    </row>
    <row r="187" spans="1:18" s="2" customFormat="1" x14ac:dyDescent="0.2">
      <c r="A187" s="3"/>
      <c r="B187" s="124" t="s">
        <v>108</v>
      </c>
      <c r="C187" s="4" t="s">
        <v>3</v>
      </c>
      <c r="D187" s="4"/>
      <c r="E187" s="36">
        <v>2.7387975000000004</v>
      </c>
      <c r="F187" s="4"/>
      <c r="G187" s="6"/>
      <c r="H187" s="4"/>
      <c r="I187" s="6"/>
      <c r="J187" s="4"/>
      <c r="K187" s="6"/>
      <c r="L187" s="152"/>
      <c r="N187" s="68"/>
      <c r="O187" s="67"/>
      <c r="P187" s="60"/>
      <c r="Q187" s="66"/>
    </row>
    <row r="188" spans="1:18" s="2" customFormat="1" x14ac:dyDescent="0.2">
      <c r="A188" s="3"/>
      <c r="B188" s="111" t="s">
        <v>23</v>
      </c>
      <c r="C188" s="4" t="s">
        <v>17</v>
      </c>
      <c r="D188" s="4"/>
      <c r="E188" s="6">
        <v>29.031253500000005</v>
      </c>
      <c r="F188" s="4"/>
      <c r="G188" s="6"/>
      <c r="H188" s="8"/>
      <c r="I188" s="6"/>
      <c r="J188" s="4"/>
      <c r="K188" s="6"/>
      <c r="L188" s="152">
        <f>G188+I188+K188</f>
        <v>0</v>
      </c>
      <c r="M188" s="44" t="s">
        <v>139</v>
      </c>
      <c r="N188" s="67"/>
      <c r="O188" s="67"/>
      <c r="Q188" s="60"/>
    </row>
    <row r="189" spans="1:18" s="2" customFormat="1" x14ac:dyDescent="0.2">
      <c r="A189" s="3"/>
      <c r="B189" s="111" t="s">
        <v>24</v>
      </c>
      <c r="C189" s="4" t="s">
        <v>9</v>
      </c>
      <c r="D189" s="4"/>
      <c r="E189" s="6">
        <v>19.555014150000005</v>
      </c>
      <c r="F189" s="4"/>
      <c r="G189" s="6"/>
      <c r="H189" s="4"/>
      <c r="I189" s="6"/>
      <c r="J189" s="4"/>
      <c r="K189" s="6"/>
      <c r="L189" s="152">
        <f>G189+I189+K189</f>
        <v>0</v>
      </c>
      <c r="M189" s="44" t="s">
        <v>139</v>
      </c>
      <c r="N189" s="66"/>
      <c r="O189" s="66"/>
      <c r="P189" s="69"/>
      <c r="Q189" s="66"/>
    </row>
    <row r="190" spans="1:18" s="2" customFormat="1" x14ac:dyDescent="0.2">
      <c r="A190" s="3"/>
      <c r="B190" s="4" t="s">
        <v>13</v>
      </c>
      <c r="C190" s="4"/>
      <c r="D190" s="4"/>
      <c r="E190" s="6"/>
      <c r="F190" s="4"/>
      <c r="G190" s="6"/>
      <c r="H190" s="4"/>
      <c r="I190" s="6"/>
      <c r="J190" s="4"/>
      <c r="K190" s="6"/>
      <c r="L190" s="152"/>
      <c r="M190" s="15"/>
      <c r="N190" s="67"/>
      <c r="O190" s="67"/>
      <c r="P190" s="70"/>
      <c r="Q190" s="70"/>
      <c r="R190" s="70"/>
    </row>
    <row r="191" spans="1:18" s="2" customFormat="1" x14ac:dyDescent="0.2">
      <c r="A191" s="3"/>
      <c r="B191" s="111" t="s">
        <v>64</v>
      </c>
      <c r="C191" s="4" t="s">
        <v>29</v>
      </c>
      <c r="D191" s="4"/>
      <c r="E191" s="8">
        <v>4</v>
      </c>
      <c r="F191" s="6"/>
      <c r="G191" s="6"/>
      <c r="H191" s="4"/>
      <c r="I191" s="6"/>
      <c r="J191" s="4"/>
      <c r="K191" s="6"/>
      <c r="L191" s="152">
        <f>G191+I191+K191</f>
        <v>0</v>
      </c>
      <c r="M191" s="2" t="s">
        <v>138</v>
      </c>
      <c r="N191" s="67"/>
      <c r="O191" s="66"/>
      <c r="Q191" s="70"/>
    </row>
    <row r="192" spans="1:18" s="2" customFormat="1" x14ac:dyDescent="0.2">
      <c r="A192" s="3"/>
      <c r="B192" s="111" t="s">
        <v>79</v>
      </c>
      <c r="C192" s="4" t="s">
        <v>29</v>
      </c>
      <c r="D192" s="4"/>
      <c r="E192" s="8">
        <v>1</v>
      </c>
      <c r="F192" s="8"/>
      <c r="G192" s="6"/>
      <c r="H192" s="4"/>
      <c r="I192" s="6"/>
      <c r="J192" s="4"/>
      <c r="K192" s="6"/>
      <c r="L192" s="152">
        <f>G192+I192+K192</f>
        <v>0</v>
      </c>
      <c r="M192" s="2" t="s">
        <v>139</v>
      </c>
    </row>
    <row r="193" spans="1:18" s="2" customFormat="1" x14ac:dyDescent="0.2">
      <c r="A193" s="3"/>
      <c r="B193" s="111" t="s">
        <v>80</v>
      </c>
      <c r="C193" s="4" t="s">
        <v>29</v>
      </c>
      <c r="D193" s="4"/>
      <c r="E193" s="8">
        <v>1</v>
      </c>
      <c r="F193" s="8"/>
      <c r="G193" s="6"/>
      <c r="H193" s="4"/>
      <c r="I193" s="6"/>
      <c r="J193" s="4"/>
      <c r="K193" s="6"/>
      <c r="L193" s="152">
        <f>G193+I193+K193</f>
        <v>0</v>
      </c>
      <c r="M193" s="2" t="s">
        <v>138</v>
      </c>
    </row>
    <row r="194" spans="1:18" s="2" customFormat="1" x14ac:dyDescent="0.2">
      <c r="A194" s="3"/>
      <c r="B194" s="111" t="s">
        <v>34</v>
      </c>
      <c r="C194" s="4" t="s">
        <v>3</v>
      </c>
      <c r="D194" s="4"/>
      <c r="E194" s="6">
        <v>0.42999120750000008</v>
      </c>
      <c r="F194" s="13"/>
      <c r="G194" s="6"/>
      <c r="H194" s="4"/>
      <c r="I194" s="6"/>
      <c r="J194" s="4"/>
      <c r="K194" s="6"/>
      <c r="L194" s="152">
        <f>G194+I194+K194</f>
        <v>0</v>
      </c>
      <c r="M194" s="44" t="s">
        <v>139</v>
      </c>
    </row>
    <row r="195" spans="1:18" s="2" customFormat="1" x14ac:dyDescent="0.2">
      <c r="A195" s="3"/>
      <c r="B195" s="111" t="s">
        <v>35</v>
      </c>
      <c r="C195" s="4" t="s">
        <v>9</v>
      </c>
      <c r="D195" s="4"/>
      <c r="E195" s="6">
        <v>18.103451475</v>
      </c>
      <c r="F195" s="4"/>
      <c r="G195" s="6"/>
      <c r="H195" s="4"/>
      <c r="I195" s="6"/>
      <c r="J195" s="4"/>
      <c r="K195" s="6"/>
      <c r="L195" s="152">
        <f>G195+I195+K195</f>
        <v>0</v>
      </c>
      <c r="M195" s="44" t="s">
        <v>139</v>
      </c>
      <c r="N195" s="66"/>
      <c r="O195" s="66"/>
      <c r="Q195" s="67"/>
    </row>
    <row r="196" spans="1:18" s="2" customFormat="1" x14ac:dyDescent="0.2">
      <c r="A196" s="3"/>
      <c r="B196" s="124" t="s">
        <v>109</v>
      </c>
      <c r="C196" s="4" t="s">
        <v>3</v>
      </c>
      <c r="D196" s="4"/>
      <c r="E196" s="36">
        <v>5.1205949999999998</v>
      </c>
      <c r="F196" s="4"/>
      <c r="G196" s="6"/>
      <c r="H196" s="4"/>
      <c r="I196" s="6"/>
      <c r="J196" s="4"/>
      <c r="K196" s="6"/>
      <c r="L196" s="152"/>
      <c r="N196" s="68"/>
      <c r="O196" s="67"/>
      <c r="P196" s="60"/>
      <c r="Q196" s="66"/>
    </row>
    <row r="197" spans="1:18" s="2" customFormat="1" x14ac:dyDescent="0.2">
      <c r="A197" s="3"/>
      <c r="B197" s="111" t="s">
        <v>23</v>
      </c>
      <c r="C197" s="4" t="s">
        <v>17</v>
      </c>
      <c r="D197" s="4"/>
      <c r="E197" s="6">
        <v>54.278306999999998</v>
      </c>
      <c r="F197" s="4"/>
      <c r="G197" s="6"/>
      <c r="H197" s="8"/>
      <c r="I197" s="6"/>
      <c r="J197" s="4"/>
      <c r="K197" s="6"/>
      <c r="L197" s="152">
        <f>G197+I197+K197</f>
        <v>0</v>
      </c>
      <c r="M197" s="44" t="s">
        <v>139</v>
      </c>
      <c r="N197" s="67"/>
      <c r="O197" s="67"/>
      <c r="Q197" s="60"/>
    </row>
    <row r="198" spans="1:18" s="2" customFormat="1" x14ac:dyDescent="0.2">
      <c r="A198" s="3"/>
      <c r="B198" s="111" t="s">
        <v>24</v>
      </c>
      <c r="C198" s="4" t="s">
        <v>9</v>
      </c>
      <c r="D198" s="4"/>
      <c r="E198" s="6">
        <v>36.561048300000003</v>
      </c>
      <c r="F198" s="4"/>
      <c r="G198" s="6"/>
      <c r="H198" s="4"/>
      <c r="I198" s="6"/>
      <c r="J198" s="4"/>
      <c r="K198" s="6"/>
      <c r="L198" s="152">
        <f>G198+I198+K198</f>
        <v>0</v>
      </c>
      <c r="M198" s="44" t="s">
        <v>139</v>
      </c>
      <c r="N198" s="66"/>
      <c r="O198" s="66"/>
      <c r="P198" s="69"/>
      <c r="Q198" s="66"/>
    </row>
    <row r="199" spans="1:18" s="2" customFormat="1" x14ac:dyDescent="0.2">
      <c r="A199" s="3"/>
      <c r="B199" s="4" t="s">
        <v>13</v>
      </c>
      <c r="C199" s="4"/>
      <c r="D199" s="4"/>
      <c r="E199" s="6"/>
      <c r="F199" s="4"/>
      <c r="G199" s="6"/>
      <c r="H199" s="4"/>
      <c r="I199" s="6"/>
      <c r="J199" s="4"/>
      <c r="K199" s="6"/>
      <c r="L199" s="152"/>
      <c r="M199" s="15"/>
      <c r="N199" s="67"/>
      <c r="O199" s="67"/>
      <c r="P199" s="70"/>
      <c r="Q199" s="70"/>
      <c r="R199" s="70"/>
    </row>
    <row r="200" spans="1:18" s="2" customFormat="1" x14ac:dyDescent="0.2">
      <c r="A200" s="3"/>
      <c r="B200" s="111" t="s">
        <v>64</v>
      </c>
      <c r="C200" s="4" t="s">
        <v>29</v>
      </c>
      <c r="D200" s="4"/>
      <c r="E200" s="8">
        <v>8</v>
      </c>
      <c r="F200" s="6"/>
      <c r="G200" s="6"/>
      <c r="H200" s="4"/>
      <c r="I200" s="6"/>
      <c r="J200" s="4"/>
      <c r="K200" s="6"/>
      <c r="L200" s="152">
        <f>G200+I200+K200</f>
        <v>0</v>
      </c>
      <c r="M200" s="2" t="s">
        <v>138</v>
      </c>
      <c r="N200" s="67"/>
      <c r="O200" s="66"/>
      <c r="Q200" s="70"/>
    </row>
    <row r="201" spans="1:18" s="2" customFormat="1" x14ac:dyDescent="0.2">
      <c r="A201" s="3"/>
      <c r="B201" s="111" t="s">
        <v>79</v>
      </c>
      <c r="C201" s="4" t="s">
        <v>29</v>
      </c>
      <c r="D201" s="4"/>
      <c r="E201" s="8">
        <v>2</v>
      </c>
      <c r="F201" s="8"/>
      <c r="G201" s="6"/>
      <c r="H201" s="4"/>
      <c r="I201" s="6"/>
      <c r="J201" s="4"/>
      <c r="K201" s="6"/>
      <c r="L201" s="152">
        <f>G201+I201+K201</f>
        <v>0</v>
      </c>
      <c r="M201" s="2" t="s">
        <v>139</v>
      </c>
    </row>
    <row r="202" spans="1:18" s="2" customFormat="1" x14ac:dyDescent="0.2">
      <c r="A202" s="3"/>
      <c r="B202" s="111" t="s">
        <v>80</v>
      </c>
      <c r="C202" s="4" t="s">
        <v>29</v>
      </c>
      <c r="D202" s="4"/>
      <c r="E202" s="8">
        <v>2</v>
      </c>
      <c r="F202" s="8"/>
      <c r="G202" s="6"/>
      <c r="H202" s="4"/>
      <c r="I202" s="6"/>
      <c r="J202" s="4"/>
      <c r="K202" s="6"/>
      <c r="L202" s="152">
        <f>G202+I202+K202</f>
        <v>0</v>
      </c>
      <c r="M202" s="2" t="s">
        <v>138</v>
      </c>
    </row>
    <row r="203" spans="1:18" s="2" customFormat="1" x14ac:dyDescent="0.2">
      <c r="A203" s="3"/>
      <c r="B203" s="111" t="s">
        <v>34</v>
      </c>
      <c r="C203" s="4" t="s">
        <v>3</v>
      </c>
      <c r="D203" s="4"/>
      <c r="E203" s="8">
        <v>0.80393341499999993</v>
      </c>
      <c r="F203" s="13"/>
      <c r="G203" s="6"/>
      <c r="H203" s="4"/>
      <c r="I203" s="6"/>
      <c r="J203" s="4"/>
      <c r="K203" s="6"/>
      <c r="L203" s="152">
        <f>G203+I203+K203</f>
        <v>0</v>
      </c>
      <c r="M203" s="44" t="s">
        <v>139</v>
      </c>
    </row>
    <row r="204" spans="1:18" s="2" customFormat="1" x14ac:dyDescent="0.2">
      <c r="A204" s="3"/>
      <c r="B204" s="111" t="s">
        <v>35</v>
      </c>
      <c r="C204" s="4" t="s">
        <v>9</v>
      </c>
      <c r="D204" s="4"/>
      <c r="E204" s="6">
        <v>33.847132949999995</v>
      </c>
      <c r="F204" s="4"/>
      <c r="G204" s="6"/>
      <c r="H204" s="4"/>
      <c r="I204" s="6"/>
      <c r="J204" s="4"/>
      <c r="K204" s="6"/>
      <c r="L204" s="152">
        <f>G204+I204+K204</f>
        <v>0</v>
      </c>
      <c r="M204" s="44" t="s">
        <v>139</v>
      </c>
      <c r="N204" s="66"/>
      <c r="O204" s="66"/>
      <c r="Q204" s="67"/>
    </row>
    <row r="205" spans="1:18" s="2" customFormat="1" x14ac:dyDescent="0.2">
      <c r="A205" s="3"/>
      <c r="B205" s="124" t="s">
        <v>110</v>
      </c>
      <c r="C205" s="4" t="s">
        <v>3</v>
      </c>
      <c r="D205" s="4"/>
      <c r="E205" s="36">
        <v>4.8145950000000006</v>
      </c>
      <c r="F205" s="4"/>
      <c r="G205" s="6"/>
      <c r="H205" s="4"/>
      <c r="I205" s="6"/>
      <c r="J205" s="4"/>
      <c r="K205" s="6"/>
      <c r="L205" s="152"/>
      <c r="N205" s="68"/>
      <c r="O205" s="67"/>
      <c r="P205" s="60"/>
      <c r="Q205" s="66"/>
    </row>
    <row r="206" spans="1:18" s="2" customFormat="1" x14ac:dyDescent="0.2">
      <c r="A206" s="3"/>
      <c r="B206" s="111" t="s">
        <v>23</v>
      </c>
      <c r="C206" s="4" t="s">
        <v>17</v>
      </c>
      <c r="D206" s="4"/>
      <c r="E206" s="6">
        <v>51.034707000000004</v>
      </c>
      <c r="F206" s="4"/>
      <c r="G206" s="6"/>
      <c r="H206" s="8"/>
      <c r="I206" s="6"/>
      <c r="J206" s="4"/>
      <c r="K206" s="6"/>
      <c r="L206" s="152">
        <f>G206+I206+K206</f>
        <v>0</v>
      </c>
      <c r="M206" s="44" t="s">
        <v>139</v>
      </c>
      <c r="N206" s="67"/>
      <c r="O206" s="67"/>
      <c r="Q206" s="60"/>
    </row>
    <row r="207" spans="1:18" s="2" customFormat="1" x14ac:dyDescent="0.2">
      <c r="A207" s="3"/>
      <c r="B207" s="111" t="s">
        <v>24</v>
      </c>
      <c r="C207" s="4" t="s">
        <v>9</v>
      </c>
      <c r="D207" s="4"/>
      <c r="E207" s="6">
        <v>34.376208300000009</v>
      </c>
      <c r="F207" s="4"/>
      <c r="G207" s="6"/>
      <c r="H207" s="4"/>
      <c r="I207" s="6"/>
      <c r="J207" s="4"/>
      <c r="K207" s="6"/>
      <c r="L207" s="152">
        <f>G207+I207+K207</f>
        <v>0</v>
      </c>
      <c r="M207" s="44" t="s">
        <v>139</v>
      </c>
      <c r="N207" s="66"/>
      <c r="O207" s="66"/>
      <c r="P207" s="69"/>
      <c r="Q207" s="66"/>
    </row>
    <row r="208" spans="1:18" s="2" customFormat="1" x14ac:dyDescent="0.2">
      <c r="A208" s="3"/>
      <c r="B208" s="4" t="s">
        <v>13</v>
      </c>
      <c r="C208" s="4"/>
      <c r="D208" s="4"/>
      <c r="E208" s="6"/>
      <c r="F208" s="4"/>
      <c r="G208" s="6"/>
      <c r="H208" s="4"/>
      <c r="I208" s="6"/>
      <c r="J208" s="4"/>
      <c r="K208" s="6"/>
      <c r="L208" s="152"/>
      <c r="M208" s="15"/>
      <c r="N208" s="67"/>
      <c r="O208" s="67"/>
      <c r="P208" s="70"/>
      <c r="Q208" s="70"/>
      <c r="R208" s="70"/>
    </row>
    <row r="209" spans="1:18" s="2" customFormat="1" x14ac:dyDescent="0.2">
      <c r="A209" s="3"/>
      <c r="B209" s="111" t="s">
        <v>64</v>
      </c>
      <c r="C209" s="4" t="s">
        <v>29</v>
      </c>
      <c r="D209" s="4"/>
      <c r="E209" s="8">
        <v>6</v>
      </c>
      <c r="F209" s="6"/>
      <c r="G209" s="6"/>
      <c r="H209" s="4"/>
      <c r="I209" s="6"/>
      <c r="J209" s="4"/>
      <c r="K209" s="6"/>
      <c r="L209" s="152">
        <f>G209+I209+K209</f>
        <v>0</v>
      </c>
      <c r="M209" s="2" t="s">
        <v>138</v>
      </c>
      <c r="N209" s="67"/>
      <c r="O209" s="66"/>
      <c r="Q209" s="70"/>
    </row>
    <row r="210" spans="1:18" s="2" customFormat="1" x14ac:dyDescent="0.2">
      <c r="A210" s="3"/>
      <c r="B210" s="111" t="s">
        <v>79</v>
      </c>
      <c r="C210" s="4" t="s">
        <v>29</v>
      </c>
      <c r="D210" s="4"/>
      <c r="E210" s="8">
        <v>2</v>
      </c>
      <c r="F210" s="8"/>
      <c r="G210" s="6"/>
      <c r="H210" s="4"/>
      <c r="I210" s="6"/>
      <c r="J210" s="4"/>
      <c r="K210" s="6"/>
      <c r="L210" s="152">
        <f>G210+I210+K210</f>
        <v>0</v>
      </c>
      <c r="M210" s="2" t="s">
        <v>139</v>
      </c>
    </row>
    <row r="211" spans="1:18" s="2" customFormat="1" x14ac:dyDescent="0.2">
      <c r="A211" s="3"/>
      <c r="B211" s="111" t="s">
        <v>80</v>
      </c>
      <c r="C211" s="4" t="s">
        <v>29</v>
      </c>
      <c r="D211" s="4"/>
      <c r="E211" s="8">
        <v>2</v>
      </c>
      <c r="F211" s="8"/>
      <c r="G211" s="6"/>
      <c r="H211" s="4"/>
      <c r="I211" s="6"/>
      <c r="J211" s="4"/>
      <c r="K211" s="6"/>
      <c r="L211" s="152">
        <f>G211+I211+K211</f>
        <v>0</v>
      </c>
      <c r="M211" s="2" t="s">
        <v>138</v>
      </c>
    </row>
    <row r="212" spans="1:18" s="2" customFormat="1" x14ac:dyDescent="0.2">
      <c r="A212" s="3"/>
      <c r="B212" s="111" t="s">
        <v>34</v>
      </c>
      <c r="C212" s="4" t="s">
        <v>3</v>
      </c>
      <c r="D212" s="4"/>
      <c r="E212" s="6">
        <v>0.75589141500000012</v>
      </c>
      <c r="F212" s="8"/>
      <c r="G212" s="6"/>
      <c r="H212" s="4"/>
      <c r="I212" s="6"/>
      <c r="J212" s="4"/>
      <c r="K212" s="6"/>
      <c r="L212" s="152">
        <f>G212+I212+K212</f>
        <v>0</v>
      </c>
      <c r="M212" s="44" t="s">
        <v>139</v>
      </c>
    </row>
    <row r="213" spans="1:18" s="2" customFormat="1" x14ac:dyDescent="0.2">
      <c r="A213" s="3"/>
      <c r="B213" s="111" t="s">
        <v>35</v>
      </c>
      <c r="C213" s="4" t="s">
        <v>9</v>
      </c>
      <c r="D213" s="4"/>
      <c r="E213" s="6">
        <v>31.824472950000001</v>
      </c>
      <c r="F213" s="4"/>
      <c r="G213" s="6"/>
      <c r="H213" s="4"/>
      <c r="I213" s="6"/>
      <c r="J213" s="4"/>
      <c r="K213" s="6"/>
      <c r="L213" s="152">
        <f>G213+I213+K213</f>
        <v>0</v>
      </c>
      <c r="M213" s="44" t="s">
        <v>139</v>
      </c>
      <c r="N213" s="66"/>
      <c r="O213" s="66"/>
      <c r="Q213" s="67"/>
    </row>
    <row r="214" spans="1:18" s="2" customFormat="1" x14ac:dyDescent="0.2">
      <c r="A214" s="3"/>
      <c r="B214" s="124" t="s">
        <v>111</v>
      </c>
      <c r="C214" s="4" t="s">
        <v>3</v>
      </c>
      <c r="D214" s="4"/>
      <c r="E214" s="36">
        <v>2.3562975000000002</v>
      </c>
      <c r="F214" s="4"/>
      <c r="G214" s="6"/>
      <c r="H214" s="4"/>
      <c r="I214" s="6"/>
      <c r="J214" s="4"/>
      <c r="K214" s="6"/>
      <c r="L214" s="152"/>
      <c r="N214" s="68"/>
      <c r="O214" s="67"/>
      <c r="P214" s="60"/>
      <c r="Q214" s="66"/>
    </row>
    <row r="215" spans="1:18" s="2" customFormat="1" x14ac:dyDescent="0.2">
      <c r="A215" s="3"/>
      <c r="B215" s="111" t="s">
        <v>23</v>
      </c>
      <c r="C215" s="4" t="s">
        <v>17</v>
      </c>
      <c r="D215" s="4"/>
      <c r="E215" s="6">
        <v>24.976753500000001</v>
      </c>
      <c r="F215" s="4"/>
      <c r="G215" s="6"/>
      <c r="H215" s="8"/>
      <c r="I215" s="6"/>
      <c r="J215" s="4"/>
      <c r="K215" s="6"/>
      <c r="L215" s="152">
        <f>G215+I215+K215</f>
        <v>0</v>
      </c>
      <c r="M215" s="44" t="s">
        <v>139</v>
      </c>
      <c r="N215" s="67"/>
      <c r="O215" s="67"/>
      <c r="Q215" s="60"/>
    </row>
    <row r="216" spans="1:18" s="2" customFormat="1" x14ac:dyDescent="0.2">
      <c r="A216" s="3"/>
      <c r="B216" s="111" t="s">
        <v>24</v>
      </c>
      <c r="C216" s="4" t="s">
        <v>9</v>
      </c>
      <c r="D216" s="4"/>
      <c r="E216" s="6">
        <v>16.823964150000002</v>
      </c>
      <c r="F216" s="4"/>
      <c r="G216" s="6"/>
      <c r="H216" s="4"/>
      <c r="I216" s="6"/>
      <c r="J216" s="4"/>
      <c r="K216" s="6"/>
      <c r="L216" s="152">
        <f>G216+I216+K216</f>
        <v>0</v>
      </c>
      <c r="M216" s="44" t="s">
        <v>139</v>
      </c>
      <c r="N216" s="66"/>
      <c r="O216" s="66"/>
      <c r="P216" s="69"/>
      <c r="Q216" s="66"/>
    </row>
    <row r="217" spans="1:18" s="2" customFormat="1" x14ac:dyDescent="0.2">
      <c r="A217" s="3"/>
      <c r="B217" s="4" t="s">
        <v>13</v>
      </c>
      <c r="C217" s="4"/>
      <c r="D217" s="4"/>
      <c r="E217" s="6"/>
      <c r="F217" s="4"/>
      <c r="G217" s="6"/>
      <c r="H217" s="4"/>
      <c r="I217" s="6"/>
      <c r="J217" s="4"/>
      <c r="K217" s="6"/>
      <c r="L217" s="152"/>
      <c r="M217" s="15"/>
      <c r="N217" s="67"/>
      <c r="O217" s="67"/>
      <c r="P217" s="70"/>
      <c r="Q217" s="70"/>
      <c r="R217" s="70"/>
    </row>
    <row r="218" spans="1:18" s="2" customFormat="1" x14ac:dyDescent="0.2">
      <c r="A218" s="3"/>
      <c r="B218" s="111" t="s">
        <v>64</v>
      </c>
      <c r="C218" s="4" t="s">
        <v>29</v>
      </c>
      <c r="D218" s="4"/>
      <c r="E218" s="6">
        <v>3</v>
      </c>
      <c r="F218" s="6"/>
      <c r="G218" s="6"/>
      <c r="H218" s="4"/>
      <c r="I218" s="6"/>
      <c r="J218" s="4"/>
      <c r="K218" s="6"/>
      <c r="L218" s="152">
        <f>G218+I218+K218</f>
        <v>0</v>
      </c>
      <c r="M218" s="2" t="s">
        <v>138</v>
      </c>
      <c r="N218" s="67"/>
      <c r="O218" s="66"/>
      <c r="Q218" s="70"/>
    </row>
    <row r="219" spans="1:18" s="2" customFormat="1" x14ac:dyDescent="0.2">
      <c r="A219" s="3"/>
      <c r="B219" s="111" t="s">
        <v>79</v>
      </c>
      <c r="C219" s="4" t="s">
        <v>29</v>
      </c>
      <c r="D219" s="4"/>
      <c r="E219" s="6">
        <v>1</v>
      </c>
      <c r="F219" s="8"/>
      <c r="G219" s="6"/>
      <c r="H219" s="4"/>
      <c r="I219" s="6"/>
      <c r="J219" s="4"/>
      <c r="K219" s="6"/>
      <c r="L219" s="152">
        <f>G219+I219+K219</f>
        <v>0</v>
      </c>
      <c r="M219" s="2" t="s">
        <v>139</v>
      </c>
    </row>
    <row r="220" spans="1:18" s="2" customFormat="1" x14ac:dyDescent="0.2">
      <c r="A220" s="3"/>
      <c r="B220" s="111" t="s">
        <v>80</v>
      </c>
      <c r="C220" s="4" t="s">
        <v>29</v>
      </c>
      <c r="D220" s="4"/>
      <c r="E220" s="6">
        <v>1</v>
      </c>
      <c r="F220" s="8"/>
      <c r="G220" s="6"/>
      <c r="H220" s="4"/>
      <c r="I220" s="6"/>
      <c r="J220" s="4"/>
      <c r="K220" s="6"/>
      <c r="L220" s="152">
        <f>G220+I220+K220</f>
        <v>0</v>
      </c>
      <c r="M220" s="2" t="s">
        <v>138</v>
      </c>
    </row>
    <row r="221" spans="1:18" s="2" customFormat="1" x14ac:dyDescent="0.2">
      <c r="A221" s="3"/>
      <c r="B221" s="111" t="s">
        <v>34</v>
      </c>
      <c r="C221" s="4" t="s">
        <v>3</v>
      </c>
      <c r="D221" s="4"/>
      <c r="E221" s="6">
        <v>0.36993870750000002</v>
      </c>
      <c r="F221" s="8"/>
      <c r="G221" s="6"/>
      <c r="H221" s="4"/>
      <c r="I221" s="6"/>
      <c r="J221" s="4"/>
      <c r="K221" s="6"/>
      <c r="L221" s="152">
        <f>G221+I221+K221</f>
        <v>0</v>
      </c>
      <c r="M221" s="44" t="s">
        <v>139</v>
      </c>
    </row>
    <row r="222" spans="1:18" s="2" customFormat="1" x14ac:dyDescent="0.2">
      <c r="A222" s="3"/>
      <c r="B222" s="111" t="s">
        <v>35</v>
      </c>
      <c r="C222" s="4" t="s">
        <v>9</v>
      </c>
      <c r="D222" s="4"/>
      <c r="E222" s="6">
        <v>15.575126474999999</v>
      </c>
      <c r="F222" s="4"/>
      <c r="G222" s="6"/>
      <c r="H222" s="4"/>
      <c r="I222" s="6"/>
      <c r="J222" s="4"/>
      <c r="K222" s="6"/>
      <c r="L222" s="152">
        <f>G222+I222+K222</f>
        <v>0</v>
      </c>
      <c r="M222" s="44" t="s">
        <v>139</v>
      </c>
    </row>
    <row r="223" spans="1:18" s="2" customFormat="1" x14ac:dyDescent="0.2">
      <c r="A223" s="3"/>
      <c r="B223" s="110" t="s">
        <v>74</v>
      </c>
      <c r="C223" s="4" t="s">
        <v>3</v>
      </c>
      <c r="D223" s="4"/>
      <c r="E223" s="5">
        <v>17.7</v>
      </c>
      <c r="F223" s="4"/>
      <c r="G223" s="6"/>
      <c r="H223" s="4"/>
      <c r="I223" s="6"/>
      <c r="J223" s="4"/>
      <c r="K223" s="6"/>
      <c r="L223" s="152"/>
    </row>
    <row r="224" spans="1:18" s="2" customFormat="1" x14ac:dyDescent="0.2">
      <c r="A224" s="3"/>
      <c r="B224" s="111" t="s">
        <v>23</v>
      </c>
      <c r="C224" s="77" t="s">
        <v>66</v>
      </c>
      <c r="D224" s="6"/>
      <c r="E224" s="6">
        <v>198.23999999999998</v>
      </c>
      <c r="F224" s="4"/>
      <c r="G224" s="6"/>
      <c r="H224" s="8"/>
      <c r="I224" s="6"/>
      <c r="J224" s="4"/>
      <c r="K224" s="6"/>
      <c r="L224" s="152">
        <f>G224+I224+K224</f>
        <v>0</v>
      </c>
      <c r="M224" s="44" t="s">
        <v>139</v>
      </c>
    </row>
    <row r="225" spans="1:20" s="2" customFormat="1" x14ac:dyDescent="0.2">
      <c r="A225" s="3"/>
      <c r="B225" s="111" t="s">
        <v>16</v>
      </c>
      <c r="C225" s="4" t="s">
        <v>48</v>
      </c>
      <c r="D225" s="6"/>
      <c r="E225" s="6">
        <v>13.983000000000001</v>
      </c>
      <c r="F225" s="4"/>
      <c r="G225" s="6"/>
      <c r="H225" s="6"/>
      <c r="I225" s="6"/>
      <c r="J225" s="4"/>
      <c r="K225" s="6"/>
      <c r="L225" s="152">
        <f>G225+I225+K225</f>
        <v>0</v>
      </c>
      <c r="M225" s="44" t="s">
        <v>139</v>
      </c>
      <c r="R225" s="70"/>
    </row>
    <row r="226" spans="1:20" s="2" customFormat="1" x14ac:dyDescent="0.2">
      <c r="A226" s="3"/>
      <c r="B226" s="4" t="s">
        <v>13</v>
      </c>
      <c r="C226" s="4"/>
      <c r="D226" s="4"/>
      <c r="E226" s="6"/>
      <c r="F226" s="4"/>
      <c r="G226" s="6"/>
      <c r="H226" s="4"/>
      <c r="I226" s="6"/>
      <c r="J226" s="4"/>
      <c r="K226" s="6"/>
      <c r="L226" s="152"/>
      <c r="M226" s="15"/>
      <c r="P226" s="1"/>
      <c r="Q226" s="1"/>
      <c r="R226" s="1"/>
      <c r="S226" s="1"/>
      <c r="T226" s="1"/>
    </row>
    <row r="227" spans="1:20" s="1" customFormat="1" x14ac:dyDescent="0.2">
      <c r="A227" s="3"/>
      <c r="B227" s="111" t="s">
        <v>34</v>
      </c>
      <c r="C227" s="4" t="s">
        <v>3</v>
      </c>
      <c r="D227" s="4"/>
      <c r="E227" s="59">
        <v>17.965499999999999</v>
      </c>
      <c r="F227" s="6"/>
      <c r="G227" s="6"/>
      <c r="H227" s="4"/>
      <c r="I227" s="6"/>
      <c r="J227" s="4"/>
      <c r="K227" s="6"/>
      <c r="L227" s="152">
        <f>G227+I227+K227</f>
        <v>0</v>
      </c>
      <c r="M227" s="44" t="s">
        <v>139</v>
      </c>
      <c r="N227" s="2"/>
      <c r="O227" s="2"/>
    </row>
    <row r="228" spans="1:20" s="1" customFormat="1" x14ac:dyDescent="0.2">
      <c r="A228" s="3"/>
      <c r="B228" s="111" t="s">
        <v>75</v>
      </c>
      <c r="C228" s="4"/>
      <c r="D228" s="4"/>
      <c r="E228" s="59">
        <v>1.09032</v>
      </c>
      <c r="F228" s="6"/>
      <c r="G228" s="6"/>
      <c r="H228" s="4"/>
      <c r="I228" s="6"/>
      <c r="J228" s="4"/>
      <c r="K228" s="6"/>
      <c r="L228" s="152">
        <f>G228+I228+K228</f>
        <v>0</v>
      </c>
      <c r="M228" s="44" t="s">
        <v>139</v>
      </c>
      <c r="N228" s="2"/>
      <c r="O228" s="2"/>
      <c r="P228" s="2"/>
      <c r="Q228" s="2"/>
      <c r="R228" s="2"/>
      <c r="S228" s="2"/>
      <c r="T228" s="2"/>
    </row>
    <row r="229" spans="1:20" s="2" customFormat="1" x14ac:dyDescent="0.2">
      <c r="A229" s="58"/>
      <c r="B229" s="121" t="s">
        <v>20</v>
      </c>
      <c r="C229" s="56" t="s">
        <v>9</v>
      </c>
      <c r="D229" s="57"/>
      <c r="E229" s="57">
        <v>40.355999999999995</v>
      </c>
      <c r="F229" s="56"/>
      <c r="G229" s="57"/>
      <c r="H229" s="57"/>
      <c r="I229" s="57"/>
      <c r="J229" s="56"/>
      <c r="K229" s="57"/>
      <c r="L229" s="153">
        <f>G229+I229+K229</f>
        <v>0</v>
      </c>
      <c r="M229" s="44" t="s">
        <v>139</v>
      </c>
    </row>
    <row r="230" spans="1:20" s="2" customFormat="1" x14ac:dyDescent="0.2">
      <c r="A230" s="3"/>
      <c r="B230" s="124" t="s">
        <v>36</v>
      </c>
      <c r="C230" s="4" t="s">
        <v>28</v>
      </c>
      <c r="D230" s="4"/>
      <c r="E230" s="11">
        <v>412</v>
      </c>
      <c r="F230" s="4"/>
      <c r="G230" s="6"/>
      <c r="H230" s="4"/>
      <c r="I230" s="6"/>
      <c r="J230" s="4"/>
      <c r="K230" s="6"/>
      <c r="L230" s="149"/>
    </row>
    <row r="231" spans="1:20" s="2" customFormat="1" x14ac:dyDescent="0.2">
      <c r="A231" s="3"/>
      <c r="B231" s="111" t="s">
        <v>23</v>
      </c>
      <c r="C231" s="4" t="s">
        <v>17</v>
      </c>
      <c r="D231" s="9"/>
      <c r="E231" s="6">
        <v>138.43200000000002</v>
      </c>
      <c r="F231" s="4"/>
      <c r="G231" s="6"/>
      <c r="H231" s="8"/>
      <c r="I231" s="6"/>
      <c r="J231" s="4"/>
      <c r="K231" s="6"/>
      <c r="L231" s="149">
        <f>G231+I231+K231</f>
        <v>0</v>
      </c>
      <c r="M231" s="44" t="s">
        <v>139</v>
      </c>
    </row>
    <row r="232" spans="1:20" s="2" customFormat="1" x14ac:dyDescent="0.2">
      <c r="A232" s="3"/>
      <c r="B232" s="111" t="s">
        <v>16</v>
      </c>
      <c r="C232" s="4" t="s">
        <v>9</v>
      </c>
      <c r="D232" s="9"/>
      <c r="E232" s="6">
        <v>6.18</v>
      </c>
      <c r="F232" s="4"/>
      <c r="G232" s="6"/>
      <c r="H232" s="4"/>
      <c r="I232" s="6"/>
      <c r="J232" s="4"/>
      <c r="K232" s="6"/>
      <c r="L232" s="149">
        <f>G232+I232+K232</f>
        <v>0</v>
      </c>
      <c r="M232" s="44" t="s">
        <v>139</v>
      </c>
    </row>
    <row r="233" spans="1:20" s="2" customFormat="1" x14ac:dyDescent="0.2">
      <c r="A233" s="3"/>
      <c r="B233" s="4" t="s">
        <v>13</v>
      </c>
      <c r="C233" s="4"/>
      <c r="D233" s="4"/>
      <c r="E233" s="6"/>
      <c r="F233" s="4"/>
      <c r="G233" s="6"/>
      <c r="H233" s="4"/>
      <c r="I233" s="6"/>
      <c r="J233" s="4"/>
      <c r="K233" s="6"/>
      <c r="L233" s="149"/>
    </row>
    <row r="234" spans="1:20" s="2" customFormat="1" x14ac:dyDescent="0.2">
      <c r="A234" s="3"/>
      <c r="B234" s="111" t="s">
        <v>70</v>
      </c>
      <c r="C234" s="4" t="s">
        <v>37</v>
      </c>
      <c r="D234" s="4"/>
      <c r="E234" s="9">
        <v>0.9887999999999999</v>
      </c>
      <c r="F234" s="6"/>
      <c r="G234" s="6"/>
      <c r="H234" s="4"/>
      <c r="I234" s="6"/>
      <c r="J234" s="4"/>
      <c r="K234" s="6"/>
      <c r="L234" s="149">
        <f>G234+I234+K234</f>
        <v>0</v>
      </c>
      <c r="M234" s="44" t="s">
        <v>139</v>
      </c>
    </row>
    <row r="235" spans="1:20" s="2" customFormat="1" x14ac:dyDescent="0.2">
      <c r="A235" s="3"/>
      <c r="B235" s="111" t="s">
        <v>20</v>
      </c>
      <c r="C235" s="4" t="s">
        <v>9</v>
      </c>
      <c r="D235" s="9"/>
      <c r="E235" s="6">
        <v>9.3935999999999993</v>
      </c>
      <c r="F235" s="4"/>
      <c r="G235" s="6"/>
      <c r="H235" s="4"/>
      <c r="I235" s="6"/>
      <c r="J235" s="4"/>
      <c r="K235" s="6"/>
      <c r="L235" s="149">
        <f>G235+I235+K235</f>
        <v>0</v>
      </c>
      <c r="M235" s="44" t="s">
        <v>139</v>
      </c>
    </row>
    <row r="236" spans="1:20" s="2" customFormat="1" x14ac:dyDescent="0.2">
      <c r="A236" s="3"/>
      <c r="B236" s="122" t="s">
        <v>82</v>
      </c>
      <c r="C236" s="4" t="s">
        <v>4</v>
      </c>
      <c r="D236" s="4"/>
      <c r="E236" s="97">
        <v>381</v>
      </c>
      <c r="F236" s="4"/>
      <c r="G236" s="6"/>
      <c r="H236" s="4"/>
      <c r="I236" s="6"/>
      <c r="J236" s="4"/>
      <c r="K236" s="6"/>
      <c r="L236" s="152"/>
    </row>
    <row r="237" spans="1:20" s="2" customFormat="1" x14ac:dyDescent="0.2">
      <c r="A237" s="3"/>
      <c r="B237" s="111" t="s">
        <v>23</v>
      </c>
      <c r="C237" s="4" t="s">
        <v>17</v>
      </c>
      <c r="D237" s="9"/>
      <c r="E237" s="6">
        <v>149.73299999999998</v>
      </c>
      <c r="F237" s="4"/>
      <c r="G237" s="6"/>
      <c r="H237" s="8"/>
      <c r="I237" s="6"/>
      <c r="J237" s="4"/>
      <c r="K237" s="6"/>
      <c r="L237" s="152">
        <f>K237+I237+G237</f>
        <v>0</v>
      </c>
      <c r="M237" s="44" t="s">
        <v>139</v>
      </c>
    </row>
    <row r="238" spans="1:20" s="2" customFormat="1" x14ac:dyDescent="0.2">
      <c r="A238" s="3"/>
      <c r="B238" s="126" t="s">
        <v>24</v>
      </c>
      <c r="C238" s="85" t="s">
        <v>9</v>
      </c>
      <c r="D238" s="86"/>
      <c r="E238" s="6">
        <v>80.771999999999991</v>
      </c>
      <c r="F238" s="87"/>
      <c r="G238" s="87"/>
      <c r="H238" s="87"/>
      <c r="I238" s="88"/>
      <c r="J238" s="89"/>
      <c r="K238" s="89"/>
      <c r="L238" s="152">
        <f>K238+I238+G238</f>
        <v>0</v>
      </c>
      <c r="M238" s="44" t="s">
        <v>139</v>
      </c>
    </row>
    <row r="239" spans="1:20" s="2" customFormat="1" x14ac:dyDescent="0.2">
      <c r="A239" s="3"/>
      <c r="B239" s="4" t="s">
        <v>13</v>
      </c>
      <c r="C239" s="4"/>
      <c r="D239" s="4"/>
      <c r="E239" s="6"/>
      <c r="F239" s="4"/>
      <c r="G239" s="6"/>
      <c r="H239" s="4"/>
      <c r="I239" s="6"/>
      <c r="J239" s="4"/>
      <c r="K239" s="6"/>
      <c r="L239" s="152"/>
    </row>
    <row r="240" spans="1:20" s="2" customFormat="1" x14ac:dyDescent="0.2">
      <c r="A240" s="3"/>
      <c r="B240" s="111" t="s">
        <v>136</v>
      </c>
      <c r="C240" s="4" t="s">
        <v>4</v>
      </c>
      <c r="D240" s="9"/>
      <c r="E240" s="8">
        <v>384.81</v>
      </c>
      <c r="F240" s="6"/>
      <c r="G240" s="6"/>
      <c r="H240" s="4"/>
      <c r="I240" s="6"/>
      <c r="J240" s="4"/>
      <c r="K240" s="6"/>
      <c r="L240" s="152">
        <f>K240+I240+G240</f>
        <v>0</v>
      </c>
      <c r="M240" s="2" t="s">
        <v>138</v>
      </c>
    </row>
    <row r="241" spans="1:20" s="2" customFormat="1" x14ac:dyDescent="0.2">
      <c r="A241" s="3"/>
      <c r="B241" s="111" t="s">
        <v>20</v>
      </c>
      <c r="C241" s="4" t="s">
        <v>9</v>
      </c>
      <c r="D241" s="7"/>
      <c r="E241" s="6">
        <v>12.496799999999999</v>
      </c>
      <c r="F241" s="4"/>
      <c r="G241" s="6"/>
      <c r="H241" s="4"/>
      <c r="I241" s="6"/>
      <c r="J241" s="4"/>
      <c r="K241" s="6"/>
      <c r="L241" s="152">
        <f>K241+I241+G241</f>
        <v>0</v>
      </c>
      <c r="M241" s="44" t="s">
        <v>139</v>
      </c>
      <c r="N241" s="15"/>
      <c r="O241" s="15"/>
      <c r="P241" s="15"/>
      <c r="Q241" s="15"/>
      <c r="R241" s="15"/>
      <c r="S241" s="15"/>
      <c r="T241" s="15"/>
    </row>
    <row r="242" spans="1:20" x14ac:dyDescent="0.2">
      <c r="A242" s="12"/>
      <c r="B242" s="122" t="s">
        <v>87</v>
      </c>
      <c r="C242" s="13" t="s">
        <v>4</v>
      </c>
      <c r="D242" s="13"/>
      <c r="E242" s="16">
        <v>381</v>
      </c>
      <c r="F242" s="13"/>
      <c r="G242" s="14"/>
      <c r="H242" s="13"/>
      <c r="I242" s="14"/>
      <c r="J242" s="13"/>
      <c r="K242" s="14"/>
      <c r="L242" s="152"/>
      <c r="N242" s="65"/>
    </row>
    <row r="243" spans="1:20" x14ac:dyDescent="0.2">
      <c r="A243" s="12"/>
      <c r="B243" s="112" t="s">
        <v>23</v>
      </c>
      <c r="C243" s="13" t="s">
        <v>17</v>
      </c>
      <c r="D243" s="17"/>
      <c r="E243" s="18">
        <v>64.77000000000001</v>
      </c>
      <c r="F243" s="13"/>
      <c r="G243" s="14"/>
      <c r="H243" s="13"/>
      <c r="I243" s="18"/>
      <c r="J243" s="13"/>
      <c r="K243" s="14"/>
      <c r="L243" s="152">
        <f>G243+I243+K243</f>
        <v>0</v>
      </c>
      <c r="M243" s="44" t="s">
        <v>139</v>
      </c>
    </row>
    <row r="244" spans="1:20" x14ac:dyDescent="0.2">
      <c r="A244" s="12"/>
      <c r="B244" s="13" t="s">
        <v>13</v>
      </c>
      <c r="C244" s="13"/>
      <c r="D244" s="13"/>
      <c r="E244" s="14"/>
      <c r="F244" s="13"/>
      <c r="G244" s="14"/>
      <c r="H244" s="13"/>
      <c r="I244" s="14"/>
      <c r="J244" s="13"/>
      <c r="K244" s="14"/>
      <c r="L244" s="152"/>
    </row>
    <row r="245" spans="1:20" x14ac:dyDescent="0.2">
      <c r="A245" s="12"/>
      <c r="B245" s="112" t="s">
        <v>81</v>
      </c>
      <c r="C245" s="13" t="s">
        <v>4</v>
      </c>
      <c r="D245" s="17"/>
      <c r="E245" s="18">
        <v>48.006</v>
      </c>
      <c r="F245" s="14"/>
      <c r="G245" s="14"/>
      <c r="H245" s="13"/>
      <c r="I245" s="14"/>
      <c r="J245" s="13"/>
      <c r="K245" s="14"/>
      <c r="L245" s="152">
        <f>G245+I245+K245</f>
        <v>0</v>
      </c>
      <c r="M245" s="44" t="s">
        <v>139</v>
      </c>
      <c r="N245" s="2"/>
      <c r="O245" s="2"/>
      <c r="P245" s="2"/>
      <c r="Q245" s="2"/>
      <c r="R245" s="2"/>
      <c r="S245" s="2"/>
      <c r="T245" s="2"/>
    </row>
    <row r="246" spans="1:20" s="2" customFormat="1" x14ac:dyDescent="0.2">
      <c r="A246" s="3"/>
      <c r="B246" s="124" t="s">
        <v>85</v>
      </c>
      <c r="C246" s="4" t="s">
        <v>4</v>
      </c>
      <c r="D246" s="4"/>
      <c r="E246" s="5">
        <v>173.5</v>
      </c>
      <c r="F246" s="4"/>
      <c r="G246" s="6"/>
      <c r="H246" s="4"/>
      <c r="I246" s="6"/>
      <c r="J246" s="4"/>
      <c r="K246" s="6"/>
      <c r="L246" s="152"/>
    </row>
    <row r="247" spans="1:20" s="2" customFormat="1" x14ac:dyDescent="0.2">
      <c r="A247" s="3"/>
      <c r="B247" s="111" t="s">
        <v>23</v>
      </c>
      <c r="C247" s="4" t="s">
        <v>17</v>
      </c>
      <c r="D247" s="9"/>
      <c r="E247" s="6">
        <v>45.630500000000005</v>
      </c>
      <c r="F247" s="4"/>
      <c r="G247" s="6"/>
      <c r="H247" s="13"/>
      <c r="I247" s="6"/>
      <c r="J247" s="4"/>
      <c r="K247" s="6"/>
      <c r="L247" s="152">
        <f>G247+I247+K247</f>
        <v>0</v>
      </c>
      <c r="M247" s="44" t="s">
        <v>139</v>
      </c>
    </row>
    <row r="248" spans="1:20" s="2" customFormat="1" x14ac:dyDescent="0.2">
      <c r="A248" s="3"/>
      <c r="B248" s="126" t="s">
        <v>24</v>
      </c>
      <c r="C248" s="85" t="s">
        <v>9</v>
      </c>
      <c r="D248" s="86"/>
      <c r="E248" s="6">
        <v>28.454000000000001</v>
      </c>
      <c r="F248" s="87"/>
      <c r="G248" s="87"/>
      <c r="H248" s="87"/>
      <c r="I248" s="88"/>
      <c r="J248" s="89"/>
      <c r="K248" s="89"/>
      <c r="L248" s="152">
        <f>G248+I248+K248</f>
        <v>0</v>
      </c>
      <c r="M248" s="44" t="s">
        <v>139</v>
      </c>
    </row>
    <row r="249" spans="1:20" s="2" customFormat="1" x14ac:dyDescent="0.2">
      <c r="A249" s="3"/>
      <c r="B249" s="4" t="s">
        <v>13</v>
      </c>
      <c r="C249" s="4"/>
      <c r="D249" s="4"/>
      <c r="E249" s="6"/>
      <c r="F249" s="4"/>
      <c r="G249" s="6"/>
      <c r="H249" s="4"/>
      <c r="I249" s="6"/>
      <c r="J249" s="4"/>
      <c r="K249" s="6"/>
      <c r="L249" s="152"/>
    </row>
    <row r="250" spans="1:20" s="2" customFormat="1" x14ac:dyDescent="0.2">
      <c r="A250" s="3"/>
      <c r="B250" s="111" t="s">
        <v>86</v>
      </c>
      <c r="C250" s="4" t="s">
        <v>4</v>
      </c>
      <c r="D250" s="9"/>
      <c r="E250" s="8">
        <v>175.23500000000001</v>
      </c>
      <c r="F250" s="6"/>
      <c r="G250" s="6"/>
      <c r="H250" s="4"/>
      <c r="I250" s="6"/>
      <c r="J250" s="4"/>
      <c r="K250" s="6"/>
      <c r="L250" s="152">
        <f>G250+I250+K250</f>
        <v>0</v>
      </c>
      <c r="M250" s="2" t="s">
        <v>138</v>
      </c>
    </row>
    <row r="251" spans="1:20" s="2" customFormat="1" x14ac:dyDescent="0.2">
      <c r="A251" s="3"/>
      <c r="B251" s="111" t="s">
        <v>20</v>
      </c>
      <c r="C251" s="4" t="s">
        <v>9</v>
      </c>
      <c r="D251" s="7"/>
      <c r="E251" s="6">
        <v>3.5393999999999997</v>
      </c>
      <c r="F251" s="4"/>
      <c r="G251" s="6"/>
      <c r="H251" s="4"/>
      <c r="I251" s="6"/>
      <c r="J251" s="4"/>
      <c r="K251" s="6"/>
      <c r="L251" s="152">
        <f>G251+I251+K251</f>
        <v>0</v>
      </c>
      <c r="M251" s="44" t="s">
        <v>139</v>
      </c>
      <c r="N251" s="15"/>
      <c r="O251" s="15"/>
      <c r="P251" s="15"/>
      <c r="Q251" s="15"/>
      <c r="R251" s="15"/>
      <c r="S251" s="15"/>
      <c r="T251" s="15"/>
    </row>
    <row r="252" spans="1:20" x14ac:dyDescent="0.2">
      <c r="A252" s="12"/>
      <c r="B252" s="122" t="s">
        <v>88</v>
      </c>
      <c r="C252" s="13" t="s">
        <v>4</v>
      </c>
      <c r="D252" s="13"/>
      <c r="E252" s="16">
        <v>173.5</v>
      </c>
      <c r="F252" s="13"/>
      <c r="G252" s="14"/>
      <c r="H252" s="13"/>
      <c r="I252" s="14"/>
      <c r="J252" s="13"/>
      <c r="K252" s="14"/>
      <c r="L252" s="152"/>
      <c r="N252" s="65"/>
    </row>
    <row r="253" spans="1:20" x14ac:dyDescent="0.2">
      <c r="A253" s="12"/>
      <c r="B253" s="112" t="s">
        <v>23</v>
      </c>
      <c r="C253" s="13" t="s">
        <v>17</v>
      </c>
      <c r="D253" s="17"/>
      <c r="E253" s="18">
        <v>24.290000000000003</v>
      </c>
      <c r="F253" s="13"/>
      <c r="G253" s="14"/>
      <c r="H253" s="13"/>
      <c r="I253" s="18"/>
      <c r="J253" s="13"/>
      <c r="K253" s="14"/>
      <c r="L253" s="152">
        <f>G253+I253+K253</f>
        <v>0</v>
      </c>
      <c r="M253" s="44" t="s">
        <v>139</v>
      </c>
    </row>
    <row r="254" spans="1:20" x14ac:dyDescent="0.2">
      <c r="A254" s="12"/>
      <c r="B254" s="13" t="s">
        <v>13</v>
      </c>
      <c r="C254" s="13"/>
      <c r="D254" s="13"/>
      <c r="E254" s="14"/>
      <c r="F254" s="13"/>
      <c r="G254" s="14"/>
      <c r="H254" s="13"/>
      <c r="I254" s="14"/>
      <c r="J254" s="13"/>
      <c r="K254" s="14"/>
      <c r="L254" s="152"/>
      <c r="M254" s="2"/>
    </row>
    <row r="255" spans="1:20" x14ac:dyDescent="0.2">
      <c r="A255" s="12"/>
      <c r="B255" s="112" t="s">
        <v>81</v>
      </c>
      <c r="C255" s="13" t="s">
        <v>4</v>
      </c>
      <c r="D255" s="17"/>
      <c r="E255" s="18">
        <v>12.318499999999998</v>
      </c>
      <c r="F255" s="14"/>
      <c r="G255" s="14"/>
      <c r="H255" s="13"/>
      <c r="I255" s="14"/>
      <c r="J255" s="13"/>
      <c r="K255" s="14"/>
      <c r="L255" s="152">
        <f>G255+I255+K255</f>
        <v>0</v>
      </c>
      <c r="M255" s="2" t="s">
        <v>138</v>
      </c>
      <c r="N255" s="65"/>
      <c r="P255" s="65"/>
    </row>
    <row r="256" spans="1:20" x14ac:dyDescent="0.2">
      <c r="A256" s="12"/>
      <c r="B256" s="124" t="s">
        <v>112</v>
      </c>
      <c r="C256" s="13" t="s">
        <v>4</v>
      </c>
      <c r="D256" s="13"/>
      <c r="E256" s="16">
        <v>35</v>
      </c>
      <c r="F256" s="13"/>
      <c r="G256" s="14"/>
      <c r="H256" s="13"/>
      <c r="I256" s="14"/>
      <c r="J256" s="13"/>
      <c r="K256" s="14"/>
      <c r="L256" s="149"/>
      <c r="N256" s="65"/>
      <c r="P256" s="65"/>
    </row>
    <row r="257" spans="1:20" x14ac:dyDescent="0.2">
      <c r="A257" s="12"/>
      <c r="B257" s="112" t="s">
        <v>23</v>
      </c>
      <c r="C257" s="13" t="s">
        <v>17</v>
      </c>
      <c r="D257" s="17"/>
      <c r="E257" s="14">
        <v>6.7549999999999999</v>
      </c>
      <c r="F257" s="13"/>
      <c r="G257" s="14"/>
      <c r="H257" s="18"/>
      <c r="I257" s="14"/>
      <c r="J257" s="13"/>
      <c r="K257" s="14"/>
      <c r="L257" s="149">
        <f>G257+I257+K257</f>
        <v>0</v>
      </c>
      <c r="M257" s="44" t="s">
        <v>139</v>
      </c>
    </row>
    <row r="258" spans="1:20" x14ac:dyDescent="0.2">
      <c r="A258" s="12"/>
      <c r="B258" s="129" t="s">
        <v>24</v>
      </c>
      <c r="C258" s="61" t="s">
        <v>9</v>
      </c>
      <c r="D258" s="90"/>
      <c r="E258" s="14">
        <v>4.9000000000000004</v>
      </c>
      <c r="F258" s="62"/>
      <c r="G258" s="62"/>
      <c r="H258" s="62"/>
      <c r="I258" s="63"/>
      <c r="J258" s="64"/>
      <c r="K258" s="64"/>
      <c r="L258" s="149">
        <f>G258+I258+K258</f>
        <v>0</v>
      </c>
      <c r="M258" s="44" t="s">
        <v>139</v>
      </c>
    </row>
    <row r="259" spans="1:20" x14ac:dyDescent="0.2">
      <c r="A259" s="12"/>
      <c r="B259" s="13" t="s">
        <v>13</v>
      </c>
      <c r="C259" s="13"/>
      <c r="D259" s="13"/>
      <c r="E259" s="14"/>
      <c r="F259" s="13"/>
      <c r="G259" s="14"/>
      <c r="H259" s="13"/>
      <c r="I259" s="14"/>
      <c r="J259" s="13"/>
      <c r="K259" s="14"/>
      <c r="L259" s="149"/>
      <c r="Q259" s="130"/>
    </row>
    <row r="260" spans="1:20" x14ac:dyDescent="0.2">
      <c r="A260" s="12"/>
      <c r="B260" s="111" t="s">
        <v>113</v>
      </c>
      <c r="C260" s="13" t="s">
        <v>4</v>
      </c>
      <c r="D260" s="13"/>
      <c r="E260" s="18">
        <v>35.35</v>
      </c>
      <c r="F260" s="14"/>
      <c r="G260" s="14"/>
      <c r="H260" s="13"/>
      <c r="I260" s="14"/>
      <c r="J260" s="13"/>
      <c r="K260" s="14"/>
      <c r="L260" s="149">
        <f>G260+I260+K260</f>
        <v>0</v>
      </c>
      <c r="M260" s="2" t="s">
        <v>138</v>
      </c>
    </row>
    <row r="261" spans="1:20" x14ac:dyDescent="0.2">
      <c r="A261" s="12"/>
      <c r="B261" s="112" t="s">
        <v>20</v>
      </c>
      <c r="C261" s="13" t="s">
        <v>9</v>
      </c>
      <c r="D261" s="38"/>
      <c r="E261" s="14">
        <v>0.49699999999999994</v>
      </c>
      <c r="F261" s="13"/>
      <c r="G261" s="14"/>
      <c r="H261" s="13"/>
      <c r="I261" s="14"/>
      <c r="J261" s="13"/>
      <c r="K261" s="14"/>
      <c r="L261" s="149">
        <f>G261+I261+K261</f>
        <v>0</v>
      </c>
      <c r="M261" s="44" t="s">
        <v>139</v>
      </c>
    </row>
    <row r="262" spans="1:20" x14ac:dyDescent="0.2">
      <c r="A262" s="12"/>
      <c r="B262" s="122" t="s">
        <v>114</v>
      </c>
      <c r="C262" s="13" t="s">
        <v>4</v>
      </c>
      <c r="D262" s="13"/>
      <c r="E262" s="16">
        <v>35</v>
      </c>
      <c r="F262" s="13"/>
      <c r="G262" s="14"/>
      <c r="H262" s="13"/>
      <c r="I262" s="14"/>
      <c r="J262" s="13"/>
      <c r="K262" s="14"/>
      <c r="L262" s="152"/>
      <c r="N262" s="65"/>
    </row>
    <row r="263" spans="1:20" x14ac:dyDescent="0.2">
      <c r="A263" s="12"/>
      <c r="B263" s="112" t="s">
        <v>23</v>
      </c>
      <c r="C263" s="13" t="s">
        <v>17</v>
      </c>
      <c r="D263" s="17"/>
      <c r="E263" s="18">
        <v>4.55</v>
      </c>
      <c r="F263" s="13"/>
      <c r="G263" s="14"/>
      <c r="H263" s="13"/>
      <c r="I263" s="18"/>
      <c r="J263" s="13"/>
      <c r="K263" s="14"/>
      <c r="L263" s="152">
        <f>G263+I263+K263</f>
        <v>0</v>
      </c>
      <c r="M263" s="44" t="s">
        <v>139</v>
      </c>
    </row>
    <row r="264" spans="1:20" x14ac:dyDescent="0.2">
      <c r="A264" s="12"/>
      <c r="B264" s="13" t="s">
        <v>13</v>
      </c>
      <c r="C264" s="13"/>
      <c r="D264" s="13"/>
      <c r="E264" s="14"/>
      <c r="F264" s="13"/>
      <c r="G264" s="14"/>
      <c r="H264" s="13"/>
      <c r="I264" s="14"/>
      <c r="J264" s="13"/>
      <c r="K264" s="14"/>
      <c r="L264" s="152"/>
    </row>
    <row r="265" spans="1:20" x14ac:dyDescent="0.2">
      <c r="A265" s="12"/>
      <c r="B265" s="112" t="s">
        <v>81</v>
      </c>
      <c r="C265" s="13" t="s">
        <v>4</v>
      </c>
      <c r="D265" s="17"/>
      <c r="E265" s="18">
        <v>1.7290000000000001</v>
      </c>
      <c r="F265" s="14"/>
      <c r="G265" s="14"/>
      <c r="H265" s="13"/>
      <c r="I265" s="14"/>
      <c r="J265" s="13"/>
      <c r="K265" s="14"/>
      <c r="L265" s="152">
        <f>G265+I265+K265</f>
        <v>0</v>
      </c>
      <c r="M265" s="2" t="s">
        <v>138</v>
      </c>
      <c r="N265" s="2"/>
      <c r="O265" s="2"/>
      <c r="P265" s="2"/>
      <c r="Q265" s="2"/>
      <c r="R265" s="2"/>
      <c r="S265" s="2"/>
      <c r="T265" s="2"/>
    </row>
    <row r="266" spans="1:20" s="2" customFormat="1" x14ac:dyDescent="0.2">
      <c r="A266" s="3"/>
      <c r="B266" s="124" t="s">
        <v>131</v>
      </c>
      <c r="C266" s="4" t="s">
        <v>4</v>
      </c>
      <c r="D266" s="4"/>
      <c r="E266" s="97">
        <v>60</v>
      </c>
      <c r="F266" s="4"/>
      <c r="G266" s="6"/>
      <c r="H266" s="4"/>
      <c r="I266" s="6"/>
      <c r="J266" s="4"/>
      <c r="K266" s="6"/>
      <c r="L266" s="152"/>
    </row>
    <row r="267" spans="1:20" s="2" customFormat="1" x14ac:dyDescent="0.2">
      <c r="A267" s="3"/>
      <c r="B267" s="111" t="s">
        <v>23</v>
      </c>
      <c r="C267" s="4" t="s">
        <v>17</v>
      </c>
      <c r="D267" s="6"/>
      <c r="E267" s="6">
        <v>4.26</v>
      </c>
      <c r="F267" s="4"/>
      <c r="G267" s="6"/>
      <c r="H267" s="8"/>
      <c r="I267" s="6"/>
      <c r="J267" s="4"/>
      <c r="K267" s="6"/>
      <c r="L267" s="152">
        <f>G267+I267+K267</f>
        <v>0</v>
      </c>
      <c r="M267" s="44" t="s">
        <v>139</v>
      </c>
    </row>
    <row r="268" spans="1:20" s="2" customFormat="1" x14ac:dyDescent="0.2">
      <c r="A268" s="3"/>
      <c r="B268" s="126" t="s">
        <v>24</v>
      </c>
      <c r="C268" s="85" t="s">
        <v>9</v>
      </c>
      <c r="D268" s="96"/>
      <c r="E268" s="6">
        <v>5.5259999999999989</v>
      </c>
      <c r="F268" s="87"/>
      <c r="G268" s="87"/>
      <c r="H268" s="87"/>
      <c r="I268" s="88"/>
      <c r="J268" s="89"/>
      <c r="K268" s="89"/>
      <c r="L268" s="152">
        <f>G268+I268+K268</f>
        <v>0</v>
      </c>
      <c r="M268" s="44" t="s">
        <v>139</v>
      </c>
    </row>
    <row r="269" spans="1:20" s="2" customFormat="1" x14ac:dyDescent="0.2">
      <c r="A269" s="3"/>
      <c r="B269" s="4" t="s">
        <v>13</v>
      </c>
      <c r="C269" s="4"/>
      <c r="D269" s="4"/>
      <c r="E269" s="6"/>
      <c r="F269" s="4"/>
      <c r="G269" s="6"/>
      <c r="H269" s="4"/>
      <c r="I269" s="6"/>
      <c r="J269" s="4"/>
      <c r="K269" s="6"/>
      <c r="L269" s="152"/>
    </row>
    <row r="270" spans="1:20" s="2" customFormat="1" x14ac:dyDescent="0.2">
      <c r="A270" s="3"/>
      <c r="B270" s="111" t="s">
        <v>132</v>
      </c>
      <c r="C270" s="4" t="s">
        <v>4</v>
      </c>
      <c r="D270" s="4"/>
      <c r="E270" s="8">
        <v>60.6</v>
      </c>
      <c r="F270" s="6"/>
      <c r="G270" s="6"/>
      <c r="H270" s="4"/>
      <c r="I270" s="6"/>
      <c r="J270" s="4"/>
      <c r="K270" s="6"/>
      <c r="L270" s="152">
        <f>G270+I270+K270</f>
        <v>0</v>
      </c>
      <c r="M270" s="2" t="s">
        <v>138</v>
      </c>
    </row>
    <row r="271" spans="1:20" s="2" customFormat="1" x14ac:dyDescent="0.2">
      <c r="A271" s="3"/>
      <c r="B271" s="111" t="s">
        <v>20</v>
      </c>
      <c r="C271" s="4" t="s">
        <v>9</v>
      </c>
      <c r="D271" s="9"/>
      <c r="E271" s="6">
        <v>0.30960000000000004</v>
      </c>
      <c r="F271" s="4"/>
      <c r="G271" s="6"/>
      <c r="H271" s="4"/>
      <c r="I271" s="6"/>
      <c r="J271" s="4"/>
      <c r="K271" s="6"/>
      <c r="L271" s="152">
        <f>G271+I271+K271</f>
        <v>0</v>
      </c>
      <c r="M271" s="44" t="s">
        <v>139</v>
      </c>
      <c r="N271" s="15"/>
      <c r="O271" s="15"/>
      <c r="P271" s="15"/>
      <c r="Q271" s="15"/>
      <c r="R271" s="15"/>
      <c r="S271" s="15"/>
      <c r="T271" s="15"/>
    </row>
    <row r="272" spans="1:20" x14ac:dyDescent="0.2">
      <c r="A272" s="12"/>
      <c r="B272" s="122" t="s">
        <v>133</v>
      </c>
      <c r="C272" s="13" t="s">
        <v>4</v>
      </c>
      <c r="D272" s="13"/>
      <c r="E272" s="37">
        <v>60</v>
      </c>
      <c r="F272" s="13"/>
      <c r="G272" s="14"/>
      <c r="H272" s="13"/>
      <c r="I272" s="14"/>
      <c r="J272" s="13"/>
      <c r="K272" s="14"/>
      <c r="L272" s="152"/>
    </row>
    <row r="273" spans="1:20" x14ac:dyDescent="0.2">
      <c r="A273" s="12"/>
      <c r="B273" s="112" t="s">
        <v>23</v>
      </c>
      <c r="C273" s="13" t="s">
        <v>17</v>
      </c>
      <c r="D273" s="17"/>
      <c r="E273" s="18">
        <v>6.6</v>
      </c>
      <c r="F273" s="13"/>
      <c r="G273" s="14"/>
      <c r="H273" s="13"/>
      <c r="I273" s="18"/>
      <c r="J273" s="13"/>
      <c r="K273" s="14"/>
      <c r="L273" s="152">
        <f>G273+I273+K273</f>
        <v>0</v>
      </c>
      <c r="M273" s="44" t="s">
        <v>139</v>
      </c>
    </row>
    <row r="274" spans="1:20" x14ac:dyDescent="0.2">
      <c r="A274" s="12"/>
      <c r="B274" s="13" t="s">
        <v>13</v>
      </c>
      <c r="C274" s="13"/>
      <c r="D274" s="13"/>
      <c r="E274" s="14"/>
      <c r="F274" s="13"/>
      <c r="G274" s="14"/>
      <c r="H274" s="13"/>
      <c r="I274" s="14"/>
      <c r="J274" s="13"/>
      <c r="K274" s="14"/>
      <c r="L274" s="152"/>
    </row>
    <row r="275" spans="1:20" x14ac:dyDescent="0.2">
      <c r="A275" s="12"/>
      <c r="B275" s="112" t="s">
        <v>81</v>
      </c>
      <c r="C275" s="13" t="s">
        <v>4</v>
      </c>
      <c r="D275" s="4"/>
      <c r="E275" s="18">
        <v>1.0799999999999998</v>
      </c>
      <c r="F275" s="14"/>
      <c r="G275" s="14"/>
      <c r="H275" s="13"/>
      <c r="I275" s="14"/>
      <c r="J275" s="13"/>
      <c r="K275" s="14"/>
      <c r="L275" s="152">
        <f>G275+I275+K275</f>
        <v>0</v>
      </c>
      <c r="M275" s="2" t="s">
        <v>138</v>
      </c>
      <c r="N275" s="2"/>
      <c r="O275" s="2"/>
      <c r="P275" s="2"/>
      <c r="Q275" s="2"/>
      <c r="R275" s="2"/>
      <c r="S275" s="2"/>
      <c r="T275" s="2"/>
    </row>
    <row r="276" spans="1:20" s="2" customFormat="1" x14ac:dyDescent="0.2">
      <c r="A276" s="3"/>
      <c r="B276" s="124" t="s">
        <v>123</v>
      </c>
      <c r="C276" s="4" t="s">
        <v>29</v>
      </c>
      <c r="D276" s="4"/>
      <c r="E276" s="97">
        <v>65</v>
      </c>
      <c r="F276" s="4"/>
      <c r="G276" s="6"/>
      <c r="H276" s="4"/>
      <c r="I276" s="6"/>
      <c r="J276" s="4"/>
      <c r="K276" s="6"/>
      <c r="L276" s="152"/>
      <c r="M276" s="10"/>
    </row>
    <row r="277" spans="1:20" s="2" customFormat="1" x14ac:dyDescent="0.2">
      <c r="A277" s="3"/>
      <c r="B277" s="111" t="s">
        <v>23</v>
      </c>
      <c r="C277" s="4" t="s">
        <v>17</v>
      </c>
      <c r="D277" s="6"/>
      <c r="E277" s="6">
        <v>25.285</v>
      </c>
      <c r="F277" s="4"/>
      <c r="G277" s="6"/>
      <c r="H277" s="8"/>
      <c r="I277" s="6"/>
      <c r="J277" s="4"/>
      <c r="K277" s="6"/>
      <c r="L277" s="152">
        <f>G277+I277+K277</f>
        <v>0</v>
      </c>
      <c r="M277" s="44" t="s">
        <v>139</v>
      </c>
    </row>
    <row r="278" spans="1:20" s="2" customFormat="1" x14ac:dyDescent="0.2">
      <c r="A278" s="3"/>
      <c r="B278" s="126" t="s">
        <v>24</v>
      </c>
      <c r="C278" s="85" t="s">
        <v>9</v>
      </c>
      <c r="D278" s="96"/>
      <c r="E278" s="6">
        <v>9.8149999999999995</v>
      </c>
      <c r="F278" s="87"/>
      <c r="G278" s="87"/>
      <c r="H278" s="87"/>
      <c r="I278" s="88"/>
      <c r="J278" s="89"/>
      <c r="K278" s="89"/>
      <c r="L278" s="152">
        <f>G278+I278+K278</f>
        <v>0</v>
      </c>
      <c r="M278" s="44" t="s">
        <v>139</v>
      </c>
    </row>
    <row r="279" spans="1:20" s="2" customFormat="1" x14ac:dyDescent="0.2">
      <c r="A279" s="3"/>
      <c r="B279" s="4" t="s">
        <v>13</v>
      </c>
      <c r="C279" s="4"/>
      <c r="D279" s="4"/>
      <c r="E279" s="6"/>
      <c r="F279" s="4"/>
      <c r="G279" s="6"/>
      <c r="H279" s="4"/>
      <c r="I279" s="6"/>
      <c r="J279" s="4"/>
      <c r="K279" s="6"/>
      <c r="L279" s="152"/>
    </row>
    <row r="280" spans="1:20" s="2" customFormat="1" x14ac:dyDescent="0.2">
      <c r="A280" s="3"/>
      <c r="B280" s="111" t="s">
        <v>124</v>
      </c>
      <c r="C280" s="4" t="s">
        <v>29</v>
      </c>
      <c r="D280" s="4"/>
      <c r="E280" s="6">
        <v>65</v>
      </c>
      <c r="F280" s="6"/>
      <c r="G280" s="6"/>
      <c r="H280" s="4"/>
      <c r="I280" s="6"/>
      <c r="J280" s="4"/>
      <c r="K280" s="6"/>
      <c r="L280" s="152">
        <f>G280+I280+K280</f>
        <v>0</v>
      </c>
      <c r="M280" s="2" t="s">
        <v>138</v>
      </c>
    </row>
    <row r="281" spans="1:20" s="2" customFormat="1" x14ac:dyDescent="0.2">
      <c r="A281" s="3"/>
      <c r="B281" s="111" t="s">
        <v>20</v>
      </c>
      <c r="C281" s="4" t="s">
        <v>9</v>
      </c>
      <c r="D281" s="9"/>
      <c r="E281" s="6">
        <v>1.56</v>
      </c>
      <c r="F281" s="4"/>
      <c r="G281" s="6"/>
      <c r="H281" s="4"/>
      <c r="I281" s="6"/>
      <c r="J281" s="4"/>
      <c r="K281" s="6"/>
      <c r="L281" s="152">
        <f>G281+I281+K281</f>
        <v>0</v>
      </c>
      <c r="M281" s="44" t="s">
        <v>139</v>
      </c>
    </row>
    <row r="282" spans="1:20" s="2" customFormat="1" x14ac:dyDescent="0.2">
      <c r="A282" s="3"/>
      <c r="B282" s="124" t="s">
        <v>125</v>
      </c>
      <c r="C282" s="4" t="s">
        <v>29</v>
      </c>
      <c r="D282" s="4"/>
      <c r="E282" s="97">
        <v>29</v>
      </c>
      <c r="F282" s="4"/>
      <c r="G282" s="6"/>
      <c r="H282" s="4"/>
      <c r="I282" s="6"/>
      <c r="J282" s="4"/>
      <c r="K282" s="6"/>
      <c r="L282" s="152"/>
      <c r="M282" s="10"/>
    </row>
    <row r="283" spans="1:20" s="2" customFormat="1" x14ac:dyDescent="0.2">
      <c r="A283" s="3"/>
      <c r="B283" s="111" t="s">
        <v>23</v>
      </c>
      <c r="C283" s="4" t="s">
        <v>17</v>
      </c>
      <c r="D283" s="6"/>
      <c r="E283" s="6">
        <v>11.281000000000001</v>
      </c>
      <c r="F283" s="4"/>
      <c r="G283" s="6"/>
      <c r="H283" s="8"/>
      <c r="I283" s="6"/>
      <c r="J283" s="4"/>
      <c r="K283" s="6"/>
      <c r="L283" s="152">
        <f>G283+I283+K283</f>
        <v>0</v>
      </c>
      <c r="M283" s="44" t="s">
        <v>139</v>
      </c>
    </row>
    <row r="284" spans="1:20" s="2" customFormat="1" x14ac:dyDescent="0.2">
      <c r="A284" s="3"/>
      <c r="B284" s="126" t="s">
        <v>24</v>
      </c>
      <c r="C284" s="85" t="s">
        <v>9</v>
      </c>
      <c r="D284" s="96"/>
      <c r="E284" s="6">
        <v>4.3789999999999996</v>
      </c>
      <c r="F284" s="87"/>
      <c r="G284" s="87"/>
      <c r="H284" s="87"/>
      <c r="I284" s="88"/>
      <c r="J284" s="89"/>
      <c r="K284" s="89"/>
      <c r="L284" s="152">
        <f>G284+I284+K284</f>
        <v>0</v>
      </c>
      <c r="M284" s="44" t="s">
        <v>139</v>
      </c>
    </row>
    <row r="285" spans="1:20" s="2" customFormat="1" x14ac:dyDescent="0.2">
      <c r="A285" s="3"/>
      <c r="B285" s="4" t="s">
        <v>13</v>
      </c>
      <c r="C285" s="4"/>
      <c r="D285" s="4"/>
      <c r="E285" s="6"/>
      <c r="F285" s="4"/>
      <c r="G285" s="6"/>
      <c r="H285" s="4"/>
      <c r="I285" s="6"/>
      <c r="J285" s="4"/>
      <c r="K285" s="6"/>
      <c r="L285" s="152"/>
    </row>
    <row r="286" spans="1:20" s="2" customFormat="1" x14ac:dyDescent="0.2">
      <c r="A286" s="3"/>
      <c r="B286" s="111" t="s">
        <v>126</v>
      </c>
      <c r="C286" s="4" t="s">
        <v>29</v>
      </c>
      <c r="D286" s="4"/>
      <c r="E286" s="6">
        <v>29</v>
      </c>
      <c r="F286" s="6"/>
      <c r="G286" s="6"/>
      <c r="H286" s="4"/>
      <c r="I286" s="6"/>
      <c r="J286" s="4"/>
      <c r="K286" s="6"/>
      <c r="L286" s="152">
        <f>G286+I286+K286</f>
        <v>0</v>
      </c>
      <c r="M286" s="2" t="s">
        <v>138</v>
      </c>
    </row>
    <row r="287" spans="1:20" s="2" customFormat="1" x14ac:dyDescent="0.2">
      <c r="A287" s="3"/>
      <c r="B287" s="111" t="s">
        <v>20</v>
      </c>
      <c r="C287" s="4" t="s">
        <v>9</v>
      </c>
      <c r="D287" s="9"/>
      <c r="E287" s="6">
        <v>0.69600000000000006</v>
      </c>
      <c r="F287" s="4"/>
      <c r="G287" s="6"/>
      <c r="H287" s="4"/>
      <c r="I287" s="6"/>
      <c r="J287" s="4"/>
      <c r="K287" s="6"/>
      <c r="L287" s="152">
        <f>G287+I287+K287</f>
        <v>0</v>
      </c>
      <c r="M287" s="44" t="s">
        <v>139</v>
      </c>
    </row>
    <row r="288" spans="1:20" s="2" customFormat="1" x14ac:dyDescent="0.2">
      <c r="A288" s="3"/>
      <c r="B288" s="124" t="s">
        <v>127</v>
      </c>
      <c r="C288" s="4" t="s">
        <v>29</v>
      </c>
      <c r="D288" s="4"/>
      <c r="E288" s="97">
        <v>6</v>
      </c>
      <c r="F288" s="4"/>
      <c r="G288" s="6"/>
      <c r="H288" s="4"/>
      <c r="I288" s="6"/>
      <c r="J288" s="4"/>
      <c r="K288" s="6"/>
      <c r="L288" s="152"/>
      <c r="M288" s="10"/>
    </row>
    <row r="289" spans="1:20" s="2" customFormat="1" x14ac:dyDescent="0.2">
      <c r="A289" s="3"/>
      <c r="B289" s="111" t="s">
        <v>23</v>
      </c>
      <c r="C289" s="4" t="s">
        <v>17</v>
      </c>
      <c r="D289" s="6"/>
      <c r="E289" s="6">
        <v>2.3340000000000001</v>
      </c>
      <c r="F289" s="4"/>
      <c r="G289" s="6"/>
      <c r="H289" s="8"/>
      <c r="I289" s="6"/>
      <c r="J289" s="4"/>
      <c r="K289" s="6"/>
      <c r="L289" s="152">
        <f>G289+I289+K289</f>
        <v>0</v>
      </c>
      <c r="M289" s="44" t="s">
        <v>139</v>
      </c>
    </row>
    <row r="290" spans="1:20" s="2" customFormat="1" x14ac:dyDescent="0.2">
      <c r="A290" s="3"/>
      <c r="B290" s="126" t="s">
        <v>24</v>
      </c>
      <c r="C290" s="85" t="s">
        <v>9</v>
      </c>
      <c r="D290" s="96"/>
      <c r="E290" s="6">
        <v>0.90599999999999992</v>
      </c>
      <c r="F290" s="87"/>
      <c r="G290" s="87"/>
      <c r="H290" s="87"/>
      <c r="I290" s="88"/>
      <c r="J290" s="89"/>
      <c r="K290" s="89"/>
      <c r="L290" s="152">
        <f>G290+I290+K290</f>
        <v>0</v>
      </c>
      <c r="M290" s="44" t="s">
        <v>139</v>
      </c>
    </row>
    <row r="291" spans="1:20" s="2" customFormat="1" x14ac:dyDescent="0.2">
      <c r="A291" s="3"/>
      <c r="B291" s="4" t="s">
        <v>13</v>
      </c>
      <c r="C291" s="4"/>
      <c r="D291" s="4"/>
      <c r="E291" s="6"/>
      <c r="F291" s="4"/>
      <c r="G291" s="6"/>
      <c r="H291" s="4"/>
      <c r="I291" s="6"/>
      <c r="J291" s="4"/>
      <c r="K291" s="6"/>
      <c r="L291" s="152"/>
    </row>
    <row r="292" spans="1:20" s="2" customFormat="1" x14ac:dyDescent="0.2">
      <c r="A292" s="3"/>
      <c r="B292" s="111" t="s">
        <v>128</v>
      </c>
      <c r="C292" s="4" t="s">
        <v>29</v>
      </c>
      <c r="D292" s="4"/>
      <c r="E292" s="6">
        <v>6</v>
      </c>
      <c r="F292" s="6"/>
      <c r="G292" s="6"/>
      <c r="H292" s="4"/>
      <c r="I292" s="6"/>
      <c r="J292" s="4"/>
      <c r="K292" s="6"/>
      <c r="L292" s="152">
        <f>G292+I292+K292</f>
        <v>0</v>
      </c>
      <c r="M292" s="2" t="s">
        <v>138</v>
      </c>
    </row>
    <row r="293" spans="1:20" s="2" customFormat="1" x14ac:dyDescent="0.2">
      <c r="A293" s="3"/>
      <c r="B293" s="111" t="s">
        <v>20</v>
      </c>
      <c r="C293" s="4" t="s">
        <v>9</v>
      </c>
      <c r="D293" s="9"/>
      <c r="E293" s="6">
        <v>0.14400000000000002</v>
      </c>
      <c r="F293" s="4"/>
      <c r="G293" s="6"/>
      <c r="H293" s="4"/>
      <c r="I293" s="6"/>
      <c r="J293" s="4"/>
      <c r="K293" s="6"/>
      <c r="L293" s="152">
        <f>G293+I293+K293</f>
        <v>0</v>
      </c>
      <c r="M293" s="44" t="s">
        <v>139</v>
      </c>
    </row>
    <row r="294" spans="1:20" s="2" customFormat="1" x14ac:dyDescent="0.2">
      <c r="A294" s="3"/>
      <c r="B294" s="124" t="s">
        <v>129</v>
      </c>
      <c r="C294" s="4" t="s">
        <v>29</v>
      </c>
      <c r="D294" s="4"/>
      <c r="E294" s="97">
        <v>15</v>
      </c>
      <c r="F294" s="4"/>
      <c r="G294" s="6"/>
      <c r="H294" s="4"/>
      <c r="I294" s="6"/>
      <c r="J294" s="4"/>
      <c r="K294" s="6"/>
      <c r="L294" s="152"/>
      <c r="M294" s="10"/>
    </row>
    <row r="295" spans="1:20" s="2" customFormat="1" x14ac:dyDescent="0.2">
      <c r="A295" s="3"/>
      <c r="B295" s="111" t="s">
        <v>23</v>
      </c>
      <c r="C295" s="4" t="s">
        <v>17</v>
      </c>
      <c r="D295" s="6"/>
      <c r="E295" s="6">
        <v>5.835</v>
      </c>
      <c r="F295" s="4"/>
      <c r="G295" s="6"/>
      <c r="H295" s="8"/>
      <c r="I295" s="6"/>
      <c r="J295" s="4"/>
      <c r="K295" s="6"/>
      <c r="L295" s="152">
        <f>G295+I295+K295</f>
        <v>0</v>
      </c>
      <c r="M295" s="44" t="s">
        <v>139</v>
      </c>
    </row>
    <row r="296" spans="1:20" s="2" customFormat="1" x14ac:dyDescent="0.2">
      <c r="A296" s="3"/>
      <c r="B296" s="126" t="s">
        <v>16</v>
      </c>
      <c r="C296" s="85" t="s">
        <v>9</v>
      </c>
      <c r="D296" s="96"/>
      <c r="E296" s="6">
        <v>2.2650000000000001</v>
      </c>
      <c r="F296" s="87"/>
      <c r="G296" s="87"/>
      <c r="H296" s="87"/>
      <c r="I296" s="88"/>
      <c r="J296" s="89"/>
      <c r="K296" s="89"/>
      <c r="L296" s="152">
        <f>G296+I296+K296</f>
        <v>0</v>
      </c>
      <c r="M296" s="44" t="s">
        <v>139</v>
      </c>
    </row>
    <row r="297" spans="1:20" s="2" customFormat="1" x14ac:dyDescent="0.2">
      <c r="A297" s="3"/>
      <c r="B297" s="4" t="s">
        <v>13</v>
      </c>
      <c r="C297" s="4"/>
      <c r="D297" s="4"/>
      <c r="E297" s="6"/>
      <c r="F297" s="4"/>
      <c r="G297" s="6"/>
      <c r="H297" s="4"/>
      <c r="I297" s="6"/>
      <c r="J297" s="4"/>
      <c r="K297" s="6"/>
      <c r="L297" s="152"/>
    </row>
    <row r="298" spans="1:20" s="2" customFormat="1" x14ac:dyDescent="0.2">
      <c r="A298" s="3"/>
      <c r="B298" s="111" t="s">
        <v>130</v>
      </c>
      <c r="C298" s="4" t="s">
        <v>29</v>
      </c>
      <c r="D298" s="4"/>
      <c r="E298" s="8">
        <v>15</v>
      </c>
      <c r="F298" s="6"/>
      <c r="G298" s="6"/>
      <c r="H298" s="4"/>
      <c r="I298" s="6"/>
      <c r="J298" s="4"/>
      <c r="K298" s="6"/>
      <c r="L298" s="152">
        <f>G298+I298+K298</f>
        <v>0</v>
      </c>
      <c r="M298" s="2" t="s">
        <v>138</v>
      </c>
    </row>
    <row r="299" spans="1:20" s="2" customFormat="1" x14ac:dyDescent="0.2">
      <c r="A299" s="3"/>
      <c r="B299" s="111" t="s">
        <v>20</v>
      </c>
      <c r="C299" s="4" t="s">
        <v>9</v>
      </c>
      <c r="D299" s="9"/>
      <c r="E299" s="6">
        <v>0.36</v>
      </c>
      <c r="F299" s="4"/>
      <c r="G299" s="6"/>
      <c r="H299" s="4"/>
      <c r="I299" s="6"/>
      <c r="J299" s="4"/>
      <c r="K299" s="6"/>
      <c r="L299" s="152">
        <f>G299+I299+K299</f>
        <v>0</v>
      </c>
      <c r="M299" s="44" t="s">
        <v>139</v>
      </c>
      <c r="N299" s="1"/>
      <c r="O299" s="1"/>
      <c r="P299" s="1"/>
      <c r="Q299" s="1"/>
      <c r="R299" s="1"/>
      <c r="S299" s="1"/>
      <c r="T299" s="1"/>
    </row>
    <row r="300" spans="1:20" s="1" customFormat="1" x14ac:dyDescent="0.2">
      <c r="A300" s="3"/>
      <c r="B300" s="124" t="s">
        <v>115</v>
      </c>
      <c r="C300" s="4" t="s">
        <v>60</v>
      </c>
      <c r="D300" s="4"/>
      <c r="E300" s="11">
        <v>1</v>
      </c>
      <c r="F300" s="4"/>
      <c r="G300" s="6"/>
      <c r="H300" s="4"/>
      <c r="I300" s="6"/>
      <c r="J300" s="4"/>
      <c r="K300" s="6"/>
      <c r="L300" s="152"/>
    </row>
    <row r="301" spans="1:20" s="1" customFormat="1" x14ac:dyDescent="0.2">
      <c r="A301" s="3"/>
      <c r="B301" s="131" t="s">
        <v>23</v>
      </c>
      <c r="C301" s="4" t="s">
        <v>17</v>
      </c>
      <c r="D301" s="6"/>
      <c r="E301" s="59">
        <v>16.8</v>
      </c>
      <c r="F301" s="4"/>
      <c r="G301" s="6"/>
      <c r="H301" s="8"/>
      <c r="I301" s="6"/>
      <c r="J301" s="4"/>
      <c r="K301" s="6"/>
      <c r="L301" s="152">
        <f>G301+I301+K301</f>
        <v>0</v>
      </c>
      <c r="M301" s="44" t="s">
        <v>139</v>
      </c>
    </row>
    <row r="302" spans="1:20" s="1" customFormat="1" x14ac:dyDescent="0.2">
      <c r="A302" s="3"/>
      <c r="B302" s="94" t="s">
        <v>13</v>
      </c>
      <c r="C302" s="4"/>
      <c r="D302" s="4"/>
      <c r="E302" s="59"/>
      <c r="F302" s="4"/>
      <c r="G302" s="6"/>
      <c r="H302" s="4"/>
      <c r="I302" s="6"/>
      <c r="J302" s="4"/>
      <c r="K302" s="6"/>
      <c r="L302" s="152"/>
    </row>
    <row r="303" spans="1:20" s="1" customFormat="1" x14ac:dyDescent="0.2">
      <c r="A303" s="3"/>
      <c r="B303" s="111" t="s">
        <v>73</v>
      </c>
      <c r="C303" s="4" t="s">
        <v>3</v>
      </c>
      <c r="D303" s="4"/>
      <c r="E303" s="76">
        <v>0.05</v>
      </c>
      <c r="F303" s="6"/>
      <c r="G303" s="6"/>
      <c r="H303" s="4"/>
      <c r="I303" s="6"/>
      <c r="J303" s="4"/>
      <c r="K303" s="6"/>
      <c r="L303" s="152">
        <f>G303+I303+K303</f>
        <v>0</v>
      </c>
      <c r="M303" s="44" t="s">
        <v>139</v>
      </c>
    </row>
    <row r="304" spans="1:20" s="1" customFormat="1" x14ac:dyDescent="0.2">
      <c r="A304" s="3"/>
      <c r="B304" s="111" t="s">
        <v>27</v>
      </c>
      <c r="C304" s="4" t="s">
        <v>3</v>
      </c>
      <c r="D304" s="6"/>
      <c r="E304" s="59">
        <v>0.2</v>
      </c>
      <c r="F304" s="6"/>
      <c r="G304" s="6"/>
      <c r="H304" s="4"/>
      <c r="I304" s="6"/>
      <c r="J304" s="4"/>
      <c r="K304" s="6"/>
      <c r="L304" s="152">
        <f>G304+I304+K304</f>
        <v>0</v>
      </c>
      <c r="M304" s="2" t="s">
        <v>139</v>
      </c>
    </row>
    <row r="305" spans="1:20" s="1" customFormat="1" x14ac:dyDescent="0.2">
      <c r="A305" s="3"/>
      <c r="B305" s="131" t="s">
        <v>20</v>
      </c>
      <c r="C305" s="4" t="s">
        <v>9</v>
      </c>
      <c r="D305" s="6"/>
      <c r="E305" s="59">
        <v>1.07</v>
      </c>
      <c r="F305" s="4"/>
      <c r="G305" s="6"/>
      <c r="H305" s="4"/>
      <c r="I305" s="6"/>
      <c r="J305" s="4"/>
      <c r="K305" s="6"/>
      <c r="L305" s="152">
        <f>G305+I305+K305</f>
        <v>0</v>
      </c>
      <c r="M305" s="44" t="s">
        <v>139</v>
      </c>
    </row>
    <row r="306" spans="1:20" s="1" customFormat="1" x14ac:dyDescent="0.2">
      <c r="A306" s="3"/>
      <c r="B306" s="124" t="s">
        <v>116</v>
      </c>
      <c r="C306" s="4" t="s">
        <v>60</v>
      </c>
      <c r="D306" s="4"/>
      <c r="E306" s="11">
        <v>1</v>
      </c>
      <c r="F306" s="4"/>
      <c r="G306" s="6"/>
      <c r="H306" s="4"/>
      <c r="I306" s="6"/>
      <c r="J306" s="4"/>
      <c r="K306" s="6"/>
      <c r="L306" s="152"/>
    </row>
    <row r="307" spans="1:20" s="1" customFormat="1" x14ac:dyDescent="0.2">
      <c r="A307" s="3"/>
      <c r="B307" s="131" t="s">
        <v>23</v>
      </c>
      <c r="C307" s="4" t="s">
        <v>17</v>
      </c>
      <c r="D307" s="6"/>
      <c r="E307" s="59">
        <v>16.8</v>
      </c>
      <c r="F307" s="4"/>
      <c r="G307" s="6"/>
      <c r="H307" s="8"/>
      <c r="I307" s="6"/>
      <c r="J307" s="4"/>
      <c r="K307" s="6"/>
      <c r="L307" s="152">
        <f>G307+I307+K307</f>
        <v>0</v>
      </c>
      <c r="M307" s="44" t="s">
        <v>139</v>
      </c>
    </row>
    <row r="308" spans="1:20" s="1" customFormat="1" x14ac:dyDescent="0.2">
      <c r="A308" s="3"/>
      <c r="B308" s="94" t="s">
        <v>13</v>
      </c>
      <c r="C308" s="4"/>
      <c r="D308" s="4"/>
      <c r="E308" s="59"/>
      <c r="F308" s="4"/>
      <c r="G308" s="6"/>
      <c r="H308" s="4"/>
      <c r="I308" s="6"/>
      <c r="J308" s="4"/>
      <c r="K308" s="6"/>
      <c r="L308" s="152"/>
    </row>
    <row r="309" spans="1:20" s="1" customFormat="1" x14ac:dyDescent="0.2">
      <c r="A309" s="3"/>
      <c r="B309" s="111" t="s">
        <v>73</v>
      </c>
      <c r="C309" s="4" t="s">
        <v>3</v>
      </c>
      <c r="D309" s="4"/>
      <c r="E309" s="76">
        <v>0.05</v>
      </c>
      <c r="F309" s="6"/>
      <c r="G309" s="6"/>
      <c r="H309" s="4"/>
      <c r="I309" s="6"/>
      <c r="J309" s="4"/>
      <c r="K309" s="6"/>
      <c r="L309" s="152">
        <f>G309+I309+K309</f>
        <v>0</v>
      </c>
      <c r="M309" s="44" t="s">
        <v>139</v>
      </c>
    </row>
    <row r="310" spans="1:20" s="1" customFormat="1" x14ac:dyDescent="0.2">
      <c r="A310" s="3"/>
      <c r="B310" s="111" t="s">
        <v>27</v>
      </c>
      <c r="C310" s="4" t="s">
        <v>3</v>
      </c>
      <c r="D310" s="6"/>
      <c r="E310" s="59">
        <v>0.2</v>
      </c>
      <c r="F310" s="6"/>
      <c r="G310" s="6"/>
      <c r="H310" s="4"/>
      <c r="I310" s="6"/>
      <c r="J310" s="4"/>
      <c r="K310" s="6"/>
      <c r="L310" s="152">
        <f>G310+I310+K310</f>
        <v>0</v>
      </c>
      <c r="M310" s="2" t="s">
        <v>139</v>
      </c>
    </row>
    <row r="311" spans="1:20" s="1" customFormat="1" x14ac:dyDescent="0.2">
      <c r="A311" s="3"/>
      <c r="B311" s="131" t="s">
        <v>20</v>
      </c>
      <c r="C311" s="4" t="s">
        <v>9</v>
      </c>
      <c r="D311" s="6"/>
      <c r="E311" s="59">
        <v>1.07</v>
      </c>
      <c r="F311" s="4"/>
      <c r="G311" s="6"/>
      <c r="H311" s="4"/>
      <c r="I311" s="6"/>
      <c r="J311" s="4"/>
      <c r="K311" s="6"/>
      <c r="L311" s="152">
        <f>G311+I311+K311</f>
        <v>0</v>
      </c>
      <c r="M311" s="44" t="s">
        <v>139</v>
      </c>
    </row>
    <row r="312" spans="1:20" s="1" customFormat="1" x14ac:dyDescent="0.2">
      <c r="A312" s="3"/>
      <c r="B312" s="124" t="s">
        <v>117</v>
      </c>
      <c r="C312" s="4" t="s">
        <v>60</v>
      </c>
      <c r="D312" s="4"/>
      <c r="E312" s="11">
        <v>1</v>
      </c>
      <c r="F312" s="4"/>
      <c r="G312" s="6"/>
      <c r="H312" s="4"/>
      <c r="I312" s="6"/>
      <c r="J312" s="4"/>
      <c r="K312" s="6"/>
      <c r="L312" s="152"/>
    </row>
    <row r="313" spans="1:20" s="1" customFormat="1" x14ac:dyDescent="0.2">
      <c r="A313" s="3"/>
      <c r="B313" s="131" t="s">
        <v>23</v>
      </c>
      <c r="C313" s="4" t="s">
        <v>17</v>
      </c>
      <c r="D313" s="6"/>
      <c r="E313" s="59">
        <v>16.8</v>
      </c>
      <c r="F313" s="4"/>
      <c r="G313" s="6"/>
      <c r="H313" s="8"/>
      <c r="I313" s="6"/>
      <c r="J313" s="4"/>
      <c r="K313" s="6"/>
      <c r="L313" s="152">
        <f>G313+I313+K313</f>
        <v>0</v>
      </c>
      <c r="M313" s="44" t="s">
        <v>139</v>
      </c>
    </row>
    <row r="314" spans="1:20" s="1" customFormat="1" x14ac:dyDescent="0.2">
      <c r="A314" s="3"/>
      <c r="B314" s="94" t="s">
        <v>13</v>
      </c>
      <c r="C314" s="4"/>
      <c r="D314" s="4"/>
      <c r="E314" s="59"/>
      <c r="F314" s="4"/>
      <c r="G314" s="6"/>
      <c r="H314" s="4"/>
      <c r="I314" s="6"/>
      <c r="J314" s="4"/>
      <c r="K314" s="6"/>
      <c r="L314" s="152"/>
    </row>
    <row r="315" spans="1:20" s="1" customFormat="1" x14ac:dyDescent="0.2">
      <c r="A315" s="3"/>
      <c r="B315" s="111" t="s">
        <v>73</v>
      </c>
      <c r="C315" s="4" t="s">
        <v>3</v>
      </c>
      <c r="D315" s="4"/>
      <c r="E315" s="76">
        <v>0.05</v>
      </c>
      <c r="F315" s="6"/>
      <c r="G315" s="6"/>
      <c r="H315" s="4"/>
      <c r="I315" s="6"/>
      <c r="J315" s="4"/>
      <c r="K315" s="6"/>
      <c r="L315" s="152">
        <f>G315+I315+K315</f>
        <v>0</v>
      </c>
      <c r="M315" s="44" t="s">
        <v>139</v>
      </c>
    </row>
    <row r="316" spans="1:20" s="1" customFormat="1" x14ac:dyDescent="0.2">
      <c r="A316" s="3"/>
      <c r="B316" s="111" t="s">
        <v>27</v>
      </c>
      <c r="C316" s="4" t="s">
        <v>3</v>
      </c>
      <c r="D316" s="6"/>
      <c r="E316" s="59">
        <v>0.2</v>
      </c>
      <c r="F316" s="6"/>
      <c r="G316" s="6"/>
      <c r="H316" s="4"/>
      <c r="I316" s="6"/>
      <c r="J316" s="4"/>
      <c r="K316" s="6"/>
      <c r="L316" s="152">
        <f>G316+I316+K316</f>
        <v>0</v>
      </c>
      <c r="M316" s="2" t="s">
        <v>139</v>
      </c>
    </row>
    <row r="317" spans="1:20" s="1" customFormat="1" x14ac:dyDescent="0.2">
      <c r="A317" s="3"/>
      <c r="B317" s="131" t="s">
        <v>20</v>
      </c>
      <c r="C317" s="4" t="s">
        <v>9</v>
      </c>
      <c r="D317" s="6"/>
      <c r="E317" s="59">
        <v>1.07</v>
      </c>
      <c r="F317" s="4"/>
      <c r="G317" s="6"/>
      <c r="H317" s="4"/>
      <c r="I317" s="6"/>
      <c r="J317" s="4"/>
      <c r="K317" s="6"/>
      <c r="L317" s="152">
        <f>G317+I317+K317</f>
        <v>0</v>
      </c>
      <c r="M317" s="44" t="s">
        <v>139</v>
      </c>
    </row>
    <row r="318" spans="1:20" s="1" customFormat="1" x14ac:dyDescent="0.2">
      <c r="A318" s="3"/>
      <c r="B318" s="124" t="s">
        <v>137</v>
      </c>
      <c r="C318" s="4" t="s">
        <v>4</v>
      </c>
      <c r="D318" s="4"/>
      <c r="E318" s="11">
        <v>25</v>
      </c>
      <c r="F318" s="4"/>
      <c r="G318" s="6"/>
      <c r="H318" s="4"/>
      <c r="I318" s="6"/>
      <c r="J318" s="4"/>
      <c r="K318" s="6"/>
      <c r="L318" s="152"/>
    </row>
    <row r="319" spans="1:20" s="1" customFormat="1" x14ac:dyDescent="0.2">
      <c r="A319" s="3"/>
      <c r="B319" s="131" t="s">
        <v>23</v>
      </c>
      <c r="C319" s="4" t="s">
        <v>17</v>
      </c>
      <c r="D319" s="7"/>
      <c r="E319" s="59">
        <v>1.5775000000000001</v>
      </c>
      <c r="F319" s="4"/>
      <c r="G319" s="6"/>
      <c r="H319" s="8"/>
      <c r="I319" s="6"/>
      <c r="J319" s="4"/>
      <c r="K319" s="6"/>
      <c r="L319" s="152">
        <f>G319+I319+K319</f>
        <v>0</v>
      </c>
      <c r="M319" s="44" t="s">
        <v>139</v>
      </c>
      <c r="N319" s="2"/>
      <c r="O319" s="2"/>
      <c r="P319" s="2"/>
      <c r="Q319" s="2"/>
      <c r="R319" s="2"/>
      <c r="S319" s="2"/>
      <c r="T319" s="2"/>
    </row>
    <row r="320" spans="1:20" s="2" customFormat="1" x14ac:dyDescent="0.2">
      <c r="A320" s="3"/>
      <c r="B320" s="126" t="s">
        <v>16</v>
      </c>
      <c r="C320" s="85" t="s">
        <v>9</v>
      </c>
      <c r="D320" s="96"/>
      <c r="E320" s="6">
        <v>3.4999999999999996E-2</v>
      </c>
      <c r="F320" s="87"/>
      <c r="G320" s="87"/>
      <c r="H320" s="87"/>
      <c r="I320" s="88"/>
      <c r="J320" s="89"/>
      <c r="K320" s="89"/>
      <c r="L320" s="152">
        <f>G320+I320+K320</f>
        <v>0</v>
      </c>
      <c r="M320" s="44" t="s">
        <v>139</v>
      </c>
      <c r="N320" s="1"/>
      <c r="O320" s="1"/>
      <c r="P320" s="1"/>
      <c r="Q320" s="1"/>
      <c r="R320" s="1"/>
      <c r="S320" s="1"/>
      <c r="T320" s="1"/>
    </row>
    <row r="321" spans="1:20" s="1" customFormat="1" x14ac:dyDescent="0.2">
      <c r="A321" s="3"/>
      <c r="B321" s="94" t="s">
        <v>13</v>
      </c>
      <c r="C321" s="4"/>
      <c r="D321" s="4"/>
      <c r="E321" s="59"/>
      <c r="F321" s="4"/>
      <c r="G321" s="6"/>
      <c r="H321" s="4"/>
      <c r="I321" s="6"/>
      <c r="J321" s="4"/>
      <c r="K321" s="6"/>
      <c r="L321" s="152"/>
    </row>
    <row r="322" spans="1:20" s="1" customFormat="1" ht="18.75" thickBot="1" x14ac:dyDescent="0.25">
      <c r="A322" s="3"/>
      <c r="B322" s="131" t="s">
        <v>20</v>
      </c>
      <c r="C322" s="4" t="s">
        <v>9</v>
      </c>
      <c r="D322" s="9"/>
      <c r="E322" s="59">
        <v>1.2150000000000001</v>
      </c>
      <c r="F322" s="4"/>
      <c r="G322" s="6"/>
      <c r="H322" s="4"/>
      <c r="I322" s="6"/>
      <c r="J322" s="4"/>
      <c r="K322" s="6"/>
      <c r="L322" s="152">
        <f>G322+I322+K322</f>
        <v>0</v>
      </c>
      <c r="M322" s="44" t="s">
        <v>139</v>
      </c>
      <c r="N322" s="15"/>
      <c r="O322" s="15"/>
      <c r="P322" s="15"/>
      <c r="Q322" s="15"/>
      <c r="R322" s="15"/>
      <c r="S322" s="15"/>
      <c r="T322" s="15"/>
    </row>
    <row r="323" spans="1:20" ht="18.75" thickBot="1" x14ac:dyDescent="0.25">
      <c r="A323" s="19"/>
      <c r="B323" s="132" t="s">
        <v>31</v>
      </c>
      <c r="C323" s="20"/>
      <c r="D323" s="21"/>
      <c r="E323" s="21"/>
      <c r="F323" s="20"/>
      <c r="G323" s="136">
        <f>SUM(G9:G322)</f>
        <v>0</v>
      </c>
      <c r="H323" s="137"/>
      <c r="I323" s="138">
        <f>SUM(I9:I322)</f>
        <v>0</v>
      </c>
      <c r="J323" s="137"/>
      <c r="K323" s="138">
        <f>SUM(K9:K322)</f>
        <v>0</v>
      </c>
      <c r="L323" s="139">
        <f>SUM(L9:L322)</f>
        <v>0</v>
      </c>
    </row>
    <row r="324" spans="1:20" ht="18.75" thickBot="1" x14ac:dyDescent="0.25">
      <c r="A324" s="31"/>
      <c r="B324" s="133" t="s">
        <v>58</v>
      </c>
      <c r="C324" s="54"/>
      <c r="D324" s="32"/>
      <c r="E324" s="33"/>
      <c r="F324" s="32"/>
      <c r="G324" s="140">
        <f>G323*C324</f>
        <v>0</v>
      </c>
      <c r="H324" s="141"/>
      <c r="I324" s="141"/>
      <c r="J324" s="141"/>
      <c r="K324" s="141"/>
      <c r="L324" s="142">
        <f>G324</f>
        <v>0</v>
      </c>
    </row>
    <row r="325" spans="1:20" ht="18.75" thickBot="1" x14ac:dyDescent="0.25">
      <c r="A325" s="46"/>
      <c r="B325" s="134" t="s">
        <v>59</v>
      </c>
      <c r="C325" s="54"/>
      <c r="D325" s="47"/>
      <c r="E325" s="48"/>
      <c r="F325" s="47"/>
      <c r="G325" s="143"/>
      <c r="H325" s="143"/>
      <c r="I325" s="144">
        <f>I323*C325</f>
        <v>0</v>
      </c>
      <c r="J325" s="144"/>
      <c r="K325" s="144">
        <f>K323*C325</f>
        <v>0</v>
      </c>
      <c r="L325" s="145">
        <f>I325+K325</f>
        <v>0</v>
      </c>
    </row>
    <row r="326" spans="1:20" ht="18.75" thickBot="1" x14ac:dyDescent="0.25">
      <c r="A326" s="31"/>
      <c r="B326" s="135" t="s">
        <v>1</v>
      </c>
      <c r="C326" s="32"/>
      <c r="D326" s="32"/>
      <c r="E326" s="33"/>
      <c r="F326" s="32"/>
      <c r="G326" s="141"/>
      <c r="H326" s="141"/>
      <c r="I326" s="141"/>
      <c r="J326" s="141"/>
      <c r="K326" s="141"/>
      <c r="L326" s="146">
        <f>L323+L324+L325</f>
        <v>0</v>
      </c>
    </row>
    <row r="327" spans="1:20" ht="18.75" thickBot="1" x14ac:dyDescent="0.25">
      <c r="A327" s="46"/>
      <c r="B327" s="134" t="s">
        <v>56</v>
      </c>
      <c r="C327" s="54"/>
      <c r="D327" s="47"/>
      <c r="E327" s="48"/>
      <c r="F327" s="47"/>
      <c r="G327" s="143"/>
      <c r="H327" s="143"/>
      <c r="I327" s="143"/>
      <c r="J327" s="143"/>
      <c r="K327" s="143"/>
      <c r="L327" s="145">
        <f>L326*C327</f>
        <v>0</v>
      </c>
    </row>
    <row r="328" spans="1:20" ht="18.75" thickBot="1" x14ac:dyDescent="0.25">
      <c r="A328" s="31"/>
      <c r="B328" s="135" t="s">
        <v>1</v>
      </c>
      <c r="C328" s="32"/>
      <c r="D328" s="32"/>
      <c r="E328" s="33"/>
      <c r="F328" s="32"/>
      <c r="G328" s="141"/>
      <c r="H328" s="141"/>
      <c r="I328" s="141"/>
      <c r="J328" s="141"/>
      <c r="K328" s="141"/>
      <c r="L328" s="146">
        <f>L326+L327</f>
        <v>0</v>
      </c>
    </row>
    <row r="329" spans="1:20" ht="18.75" thickBot="1" x14ac:dyDescent="0.25">
      <c r="A329" s="46"/>
      <c r="B329" s="134" t="s">
        <v>57</v>
      </c>
      <c r="C329" s="54"/>
      <c r="D329" s="47"/>
      <c r="E329" s="48"/>
      <c r="F329" s="47"/>
      <c r="G329" s="143"/>
      <c r="H329" s="143"/>
      <c r="I329" s="143"/>
      <c r="J329" s="143"/>
      <c r="K329" s="143"/>
      <c r="L329" s="145">
        <f>L328*C329</f>
        <v>0</v>
      </c>
    </row>
    <row r="330" spans="1:20" ht="18.75" thickBot="1" x14ac:dyDescent="0.25">
      <c r="A330" s="31"/>
      <c r="B330" s="135" t="s">
        <v>1</v>
      </c>
      <c r="C330" s="32"/>
      <c r="D330" s="32"/>
      <c r="E330" s="33"/>
      <c r="F330" s="32"/>
      <c r="G330" s="141"/>
      <c r="H330" s="141"/>
      <c r="I330" s="141"/>
      <c r="J330" s="141"/>
      <c r="K330" s="141"/>
      <c r="L330" s="146">
        <f>L328+L329</f>
        <v>0</v>
      </c>
    </row>
    <row r="331" spans="1:20" ht="18.75" thickBot="1" x14ac:dyDescent="0.25">
      <c r="A331" s="31"/>
      <c r="B331" s="99" t="s">
        <v>140</v>
      </c>
      <c r="C331" s="54"/>
      <c r="D331" s="47"/>
      <c r="E331" s="48"/>
      <c r="F331" s="47"/>
      <c r="G331" s="143"/>
      <c r="H331" s="143"/>
      <c r="I331" s="143"/>
      <c r="J331" s="143"/>
      <c r="K331" s="143"/>
      <c r="L331" s="145">
        <f>L330*C331</f>
        <v>0</v>
      </c>
    </row>
    <row r="332" spans="1:20" ht="18.75" thickBot="1" x14ac:dyDescent="0.25">
      <c r="A332" s="31"/>
      <c r="B332" s="135" t="s">
        <v>1</v>
      </c>
      <c r="C332" s="32"/>
      <c r="D332" s="32"/>
      <c r="E332" s="33"/>
      <c r="F332" s="32"/>
      <c r="G332" s="141"/>
      <c r="H332" s="141"/>
      <c r="I332" s="141"/>
      <c r="J332" s="141"/>
      <c r="K332" s="141"/>
      <c r="L332" s="146">
        <f>L330+L331</f>
        <v>0</v>
      </c>
      <c r="M332" s="34"/>
      <c r="N332" s="34"/>
      <c r="O332" s="34"/>
      <c r="P332" s="34"/>
      <c r="Q332" s="34"/>
      <c r="R332" s="34"/>
      <c r="S332" s="34"/>
      <c r="T332" s="34"/>
    </row>
    <row r="333" spans="1:20" s="34" customFormat="1" ht="18.75" thickBot="1" x14ac:dyDescent="0.25">
      <c r="A333" s="31"/>
      <c r="B333" s="100" t="s">
        <v>141</v>
      </c>
      <c r="C333" s="54">
        <v>0.18</v>
      </c>
      <c r="D333" s="47"/>
      <c r="E333" s="48"/>
      <c r="F333" s="47"/>
      <c r="G333" s="143"/>
      <c r="H333" s="143"/>
      <c r="I333" s="143"/>
      <c r="J333" s="143"/>
      <c r="K333" s="143"/>
      <c r="L333" s="145">
        <f>L332*C333</f>
        <v>0</v>
      </c>
      <c r="M333" s="15"/>
      <c r="N333" s="15"/>
      <c r="O333" s="15"/>
      <c r="P333" s="15"/>
      <c r="Q333" s="15"/>
      <c r="R333" s="15"/>
      <c r="S333" s="15"/>
      <c r="T333" s="15"/>
    </row>
    <row r="334" spans="1:20" ht="18.75" thickBot="1" x14ac:dyDescent="0.25">
      <c r="A334" s="31"/>
      <c r="B334" s="135" t="s">
        <v>1</v>
      </c>
      <c r="C334" s="32"/>
      <c r="D334" s="32"/>
      <c r="E334" s="33"/>
      <c r="F334" s="32"/>
      <c r="G334" s="141"/>
      <c r="H334" s="141"/>
      <c r="I334" s="141"/>
      <c r="J334" s="141"/>
      <c r="K334" s="141"/>
      <c r="L334" s="147">
        <f>L332+L333</f>
        <v>0</v>
      </c>
    </row>
    <row r="335" spans="1:20" ht="18.75" thickBot="1" x14ac:dyDescent="0.25"/>
    <row r="336" spans="1:20" s="154" customFormat="1" x14ac:dyDescent="0.2">
      <c r="B336" s="155" t="s">
        <v>142</v>
      </c>
      <c r="C336" s="157"/>
      <c r="D336" s="157"/>
      <c r="E336" s="157"/>
      <c r="F336" s="157"/>
      <c r="G336" s="157"/>
      <c r="H336" s="157"/>
      <c r="I336" s="157"/>
      <c r="J336" s="157"/>
      <c r="K336" s="157"/>
      <c r="L336" s="158"/>
    </row>
    <row r="337" spans="2:12" s="154" customFormat="1" ht="18.75" thickBot="1" x14ac:dyDescent="0.25">
      <c r="B337" s="156" t="s">
        <v>143</v>
      </c>
      <c r="C337" s="159"/>
      <c r="D337" s="159"/>
      <c r="E337" s="159"/>
      <c r="F337" s="159"/>
      <c r="G337" s="159"/>
      <c r="H337" s="159"/>
      <c r="I337" s="159"/>
      <c r="J337" s="159"/>
      <c r="K337" s="159"/>
      <c r="L337" s="160"/>
    </row>
  </sheetData>
  <autoFilter ref="A8:IE330"/>
  <mergeCells count="13">
    <mergeCell ref="C336:L336"/>
    <mergeCell ref="C337:L337"/>
    <mergeCell ref="H6:I6"/>
    <mergeCell ref="J6:K6"/>
    <mergeCell ref="A1:L1"/>
    <mergeCell ref="A3:L3"/>
    <mergeCell ref="B5:L5"/>
    <mergeCell ref="A6:A7"/>
    <mergeCell ref="B6:B7"/>
    <mergeCell ref="C6:C7"/>
    <mergeCell ref="D6:D7"/>
    <mergeCell ref="E6:E7"/>
    <mergeCell ref="F6:G6"/>
  </mergeCells>
  <pageMargins left="0.2" right="0.19" top="0.17" bottom="0.21" header="0.17" footer="0.16"/>
  <pageSetup paperSize="9" scale="87" orientation="landscape" r:id="rId1"/>
  <headerFooter alignWithMargins="0"/>
  <ignoredErrors>
    <ignoredError sqref="G324:L327 H323 J323 G330:K330 G328:K328 G329:K329" formulaRange="1"/>
    <ignoredError sqref="G323 I323 K323:L323" formulaRange="1" unlockedFormula="1"/>
    <ignoredError sqref="L328:L330" formula="1" formulaRange="1"/>
    <ignoredError sqref="L10:L322" unlockedFormula="1"/>
    <ignoredError sqref="L331:L3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>ARCHSTUDIA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Nino Dzidziguri</cp:lastModifiedBy>
  <cp:lastPrinted>2019-03-20T11:39:34Z</cp:lastPrinted>
  <dcterms:created xsi:type="dcterms:W3CDTF">2003-08-20T10:56:57Z</dcterms:created>
  <dcterms:modified xsi:type="dcterms:W3CDTF">2019-03-25T13:44:19Z</dcterms:modified>
</cp:coreProperties>
</file>