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ლოტი N1 - ვარაზის ხევიდან ერისთავის ქუჩამდე\"/>
    </mc:Choice>
  </mc:AlternateContent>
  <bookViews>
    <workbookView xWindow="0" yWindow="0" windowWidth="28770" windowHeight="11430" tabRatio="635"/>
  </bookViews>
  <sheets>
    <sheet name="N1_სატენდერო" sheetId="43" r:id="rId1"/>
  </sheets>
  <definedNames>
    <definedName name="_xlnm._FilterDatabase" localSheetId="0" hidden="1">N1_სატენდერო!#REF!</definedName>
    <definedName name="_xlnm.Print_Area" localSheetId="0">N1_სატენდერო!#REF!</definedName>
    <definedName name="_xlnm.Print_Titles" localSheetId="0">N1_სატენდერო!#REF!</definedName>
  </definedNames>
  <calcPr calcId="162913"/>
</workbook>
</file>

<file path=xl/calcChain.xml><?xml version="1.0" encoding="utf-8"?>
<calcChain xmlns="http://schemas.openxmlformats.org/spreadsheetml/2006/main">
  <c r="K399" i="43" l="1"/>
  <c r="K401" i="43" s="1"/>
  <c r="I399" i="43"/>
  <c r="G399" i="43"/>
  <c r="G400" i="43" s="1"/>
  <c r="L400" i="43" s="1"/>
  <c r="L398" i="43"/>
  <c r="L396" i="43"/>
  <c r="L395" i="43"/>
  <c r="L393" i="43"/>
  <c r="L391" i="43"/>
  <c r="L390" i="43"/>
  <c r="L388" i="43"/>
  <c r="L386" i="43"/>
  <c r="L385" i="43"/>
  <c r="L383" i="43"/>
  <c r="L382" i="43"/>
  <c r="L381" i="43"/>
  <c r="L379" i="43"/>
  <c r="L377" i="43"/>
  <c r="L376" i="43"/>
  <c r="L375" i="43"/>
  <c r="L373" i="43"/>
  <c r="L371" i="43"/>
  <c r="L370" i="43"/>
  <c r="L369" i="43"/>
  <c r="L367" i="43"/>
  <c r="L365" i="43"/>
  <c r="L364" i="43"/>
  <c r="L363" i="43"/>
  <c r="L361" i="43"/>
  <c r="L359" i="43"/>
  <c r="L358" i="43"/>
  <c r="L357" i="43"/>
  <c r="L355" i="43"/>
  <c r="L353" i="43"/>
  <c r="L352" i="43"/>
  <c r="L350" i="43"/>
  <c r="L349" i="43"/>
  <c r="L347" i="43"/>
  <c r="L346" i="43"/>
  <c r="L344" i="43"/>
  <c r="L343" i="43"/>
  <c r="L341" i="43"/>
  <c r="L340" i="43"/>
  <c r="L338" i="43"/>
  <c r="L337" i="43"/>
  <c r="L335" i="43"/>
  <c r="L334" i="43"/>
  <c r="L332" i="43"/>
  <c r="L331" i="43"/>
  <c r="L329" i="43"/>
  <c r="L328" i="43"/>
  <c r="L326" i="43"/>
  <c r="L325" i="43"/>
  <c r="L323" i="43"/>
  <c r="L321" i="43"/>
  <c r="L319" i="43"/>
  <c r="L318" i="43"/>
  <c r="L316" i="43"/>
  <c r="L315" i="43"/>
  <c r="L313" i="43"/>
  <c r="L311" i="43"/>
  <c r="L309" i="43"/>
  <c r="L308" i="43"/>
  <c r="L306" i="43"/>
  <c r="L305" i="43"/>
  <c r="L303" i="43"/>
  <c r="L301" i="43"/>
  <c r="L299" i="43"/>
  <c r="L298" i="43"/>
  <c r="L296" i="43"/>
  <c r="L295" i="43"/>
  <c r="L293" i="43"/>
  <c r="L291" i="43"/>
  <c r="L289" i="43"/>
  <c r="L288" i="43"/>
  <c r="L286" i="43"/>
  <c r="L285" i="43"/>
  <c r="L283" i="43"/>
  <c r="L281" i="43"/>
  <c r="L279" i="43"/>
  <c r="L278" i="43"/>
  <c r="L276" i="43"/>
  <c r="L275" i="43"/>
  <c r="L273" i="43"/>
  <c r="L272" i="43"/>
  <c r="L270" i="43"/>
  <c r="L269" i="43"/>
  <c r="L267" i="43"/>
  <c r="L266" i="43"/>
  <c r="L265" i="43"/>
  <c r="L263" i="43"/>
  <c r="L262" i="43"/>
  <c r="L260" i="43"/>
  <c r="L259" i="43"/>
  <c r="L258" i="43"/>
  <c r="L257" i="43"/>
  <c r="L256" i="43"/>
  <c r="L254" i="43"/>
  <c r="L253" i="43"/>
  <c r="L252" i="43"/>
  <c r="L251" i="43"/>
  <c r="L249" i="43"/>
  <c r="L248" i="43"/>
  <c r="L247" i="43"/>
  <c r="L245" i="43"/>
  <c r="L244" i="43"/>
  <c r="L242" i="43"/>
  <c r="L241" i="43"/>
  <c r="L240" i="43"/>
  <c r="L239" i="43"/>
  <c r="L238" i="43"/>
  <c r="L237" i="43"/>
  <c r="L236" i="43"/>
  <c r="L235" i="43"/>
  <c r="L233" i="43"/>
  <c r="L232" i="43"/>
  <c r="L230" i="43"/>
  <c r="L229" i="43"/>
  <c r="L228" i="43"/>
  <c r="L227" i="43"/>
  <c r="L226" i="43"/>
  <c r="L225" i="43"/>
  <c r="L224" i="43"/>
  <c r="L222" i="43"/>
  <c r="L221" i="43"/>
  <c r="L219" i="43"/>
  <c r="L218" i="43"/>
  <c r="L216" i="43"/>
  <c r="L214" i="43"/>
  <c r="L213" i="43"/>
  <c r="L211" i="43"/>
  <c r="L209" i="43"/>
  <c r="L208" i="43"/>
  <c r="L207" i="43"/>
  <c r="L206" i="43"/>
  <c r="L205" i="43"/>
  <c r="L203" i="43"/>
  <c r="L202" i="43"/>
  <c r="L200" i="43"/>
  <c r="L199" i="43"/>
  <c r="L198" i="43"/>
  <c r="L197" i="43"/>
  <c r="L196" i="43"/>
  <c r="L195" i="43"/>
  <c r="L193" i="43"/>
  <c r="L192" i="43"/>
  <c r="L190" i="43"/>
  <c r="L189" i="43"/>
  <c r="L188" i="43"/>
  <c r="L187" i="43"/>
  <c r="L186" i="43"/>
  <c r="L184" i="43"/>
  <c r="L183" i="43"/>
  <c r="L181" i="43"/>
  <c r="L180" i="43"/>
  <c r="L179" i="43"/>
  <c r="L178" i="43"/>
  <c r="L177" i="43"/>
  <c r="L176" i="43"/>
  <c r="L174" i="43"/>
  <c r="L173" i="43"/>
  <c r="L171" i="43"/>
  <c r="L170" i="43"/>
  <c r="L169" i="43"/>
  <c r="L168" i="43"/>
  <c r="L167" i="43"/>
  <c r="L166" i="43"/>
  <c r="L164" i="43"/>
  <c r="L163" i="43"/>
  <c r="L161" i="43"/>
  <c r="L160" i="43"/>
  <c r="L159" i="43"/>
  <c r="L158" i="43"/>
  <c r="L157" i="43"/>
  <c r="L156" i="43"/>
  <c r="L154" i="43"/>
  <c r="L153" i="43"/>
  <c r="L151" i="43"/>
  <c r="L150" i="43"/>
  <c r="L149" i="43"/>
  <c r="L148" i="43"/>
  <c r="L147" i="43"/>
  <c r="L145" i="43"/>
  <c r="L144" i="43"/>
  <c r="L142" i="43"/>
  <c r="L141" i="43"/>
  <c r="L140" i="43"/>
  <c r="L139" i="43"/>
  <c r="L138" i="43"/>
  <c r="L137" i="43"/>
  <c r="L135" i="43"/>
  <c r="L134" i="43"/>
  <c r="L132" i="43"/>
  <c r="L131" i="43"/>
  <c r="L130" i="43"/>
  <c r="L129" i="43"/>
  <c r="L128" i="43"/>
  <c r="L126" i="43"/>
  <c r="L125" i="43"/>
  <c r="L123" i="43"/>
  <c r="L122" i="43"/>
  <c r="L121" i="43"/>
  <c r="L120" i="43"/>
  <c r="L119" i="43"/>
  <c r="L117" i="43"/>
  <c r="L116" i="43"/>
  <c r="L114" i="43"/>
  <c r="L113" i="43"/>
  <c r="L112" i="43"/>
  <c r="L111" i="43"/>
  <c r="L110" i="43"/>
  <c r="L109" i="43"/>
  <c r="L107" i="43"/>
  <c r="L106" i="43"/>
  <c r="L104" i="43"/>
  <c r="L103" i="43"/>
  <c r="L102" i="43"/>
  <c r="L101" i="43"/>
  <c r="L100" i="43"/>
  <c r="L99" i="43"/>
  <c r="L97" i="43"/>
  <c r="L96" i="43"/>
  <c r="L94" i="43"/>
  <c r="L93" i="43"/>
  <c r="L92" i="43"/>
  <c r="L90" i="43"/>
  <c r="L89" i="43"/>
  <c r="L87" i="43"/>
  <c r="L86" i="43"/>
  <c r="L85" i="43"/>
  <c r="L83" i="43"/>
  <c r="L82" i="43"/>
  <c r="L80" i="43"/>
  <c r="L79" i="43"/>
  <c r="L77" i="43"/>
  <c r="L76" i="43"/>
  <c r="L74" i="43"/>
  <c r="L73" i="43"/>
  <c r="L71" i="43"/>
  <c r="L70" i="43"/>
  <c r="L69" i="43"/>
  <c r="L67" i="43"/>
  <c r="L66" i="43"/>
  <c r="L64" i="43"/>
  <c r="L63" i="43"/>
  <c r="L61" i="43"/>
  <c r="L60" i="43"/>
  <c r="L58" i="43"/>
  <c r="L57" i="43"/>
  <c r="L55" i="43"/>
  <c r="L54" i="43"/>
  <c r="L52" i="43"/>
  <c r="L51" i="43"/>
  <c r="L50" i="43"/>
  <c r="L48" i="43"/>
  <c r="L47" i="43"/>
  <c r="L45" i="43"/>
  <c r="L44" i="43"/>
  <c r="L43" i="43"/>
  <c r="L42" i="43"/>
  <c r="L40" i="43"/>
  <c r="L39" i="43"/>
  <c r="L37" i="43"/>
  <c r="L35" i="43"/>
  <c r="L34" i="43"/>
  <c r="L33" i="43"/>
  <c r="L32" i="43"/>
  <c r="L30" i="43"/>
  <c r="L29" i="43"/>
  <c r="L27" i="43"/>
  <c r="L25" i="43"/>
  <c r="L23" i="43"/>
  <c r="L21" i="43"/>
  <c r="L20" i="43"/>
  <c r="L19" i="43"/>
  <c r="L18" i="43"/>
  <c r="L16" i="43"/>
  <c r="L15" i="43"/>
  <c r="L13" i="43"/>
  <c r="L12" i="43"/>
  <c r="L11" i="43"/>
  <c r="L10" i="43"/>
  <c r="L399" i="43" l="1"/>
  <c r="I401" i="43"/>
  <c r="L401" i="43" s="1"/>
  <c r="L402" i="43" l="1"/>
  <c r="L403" i="43" s="1"/>
  <c r="L404" i="43" s="1"/>
  <c r="L405" i="43" l="1"/>
  <c r="L406" i="43" s="1"/>
  <c r="L407" i="43" l="1"/>
  <c r="L408" i="43" s="1"/>
  <c r="L409" i="43" l="1"/>
  <c r="L410" i="43" s="1"/>
</calcChain>
</file>

<file path=xl/sharedStrings.xml><?xml version="1.0" encoding="utf-8"?>
<sst xmlns="http://schemas.openxmlformats.org/spreadsheetml/2006/main" count="1037" uniqueCount="174">
  <si>
    <t>N</t>
  </si>
  <si>
    <t>სულ</t>
  </si>
  <si>
    <t>ჯამი</t>
  </si>
  <si>
    <t>დ.ღ.გ.   18%</t>
  </si>
  <si>
    <t>მ3</t>
  </si>
  <si>
    <t>მ</t>
  </si>
  <si>
    <t>განზ. ერთ.</t>
  </si>
  <si>
    <t>ნორმა ერთ-ზე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</si>
  <si>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</si>
  <si>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</si>
  <si>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</si>
  <si>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</si>
  <si>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</si>
  <si>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</si>
  <si>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</si>
  <si>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</si>
  <si>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</si>
  <si>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</si>
  <si>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</si>
  <si>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</si>
  <si>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</si>
  <si>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</si>
  <si>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>ხარჯთაღრიცხვა N1-1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</si>
  <si>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</si>
  <si>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</si>
  <si>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</si>
  <si>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</si>
  <si>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ექსკავატორი ჩამჩის ტევადობით 0,5 მ3</t>
  </si>
  <si>
    <t>სამშენებლო ქვიშა</t>
  </si>
  <si>
    <t>მ2</t>
  </si>
  <si>
    <t>ც</t>
  </si>
  <si>
    <t>ღორღი</t>
  </si>
  <si>
    <t>სულ პირდაპირი ხარჯები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</si>
  <si>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</si>
  <si>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</si>
  <si>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</si>
  <si>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</si>
  <si>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</si>
  <si>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ტნ</t>
  </si>
  <si>
    <r>
      <t>მ</t>
    </r>
    <r>
      <rPr>
        <vertAlign val="superscript"/>
        <sz val="12"/>
        <rFont val="Sylfaen"/>
        <family val="1"/>
      </rPr>
      <t>3</t>
    </r>
  </si>
  <si>
    <t>ქვიშის საფარის მოწყობა დატკეპნით მილის ქვეშ 10სმ, ზემოდან  20 სმ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</si>
  <si>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</si>
  <si>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</si>
  <si>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</si>
  <si>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</si>
  <si>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</si>
  <si>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r>
      <t>მ</t>
    </r>
    <r>
      <rPr>
        <vertAlign val="superscript"/>
        <sz val="12"/>
        <rFont val="Sylfaen"/>
        <family val="1"/>
      </rPr>
      <t>2</t>
    </r>
  </si>
  <si>
    <t>შრომის დანახარჯი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</si>
  <si>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</si>
  <si>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</si>
  <si>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</si>
  <si>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</si>
  <si>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</si>
  <si>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ბულდოზერი 80 ცხ.ძ.</t>
  </si>
  <si>
    <t>სატკეპნი პნევმოსვლაზე 10ტ</t>
  </si>
  <si>
    <t xml:space="preserve">ღორღი    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</si>
  <si>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</si>
  <si>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</si>
  <si>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</si>
  <si>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</si>
  <si>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ადგ.</t>
  </si>
  <si>
    <t>დამტვრეული ასფალტის  ნატეხების დატვირთვა ავ/თვითმც. და გატანა</t>
  </si>
  <si>
    <t>გრუნტის გატანა ავტოთვითმცლელებით</t>
  </si>
  <si>
    <t xml:space="preserve">ქვიშის გადაადგილება 50 მ-ზე სამშენებლო ობიექტზე                             მექანიზმის გამოყენებით და თხრილში ჩაყრა                                                      </t>
  </si>
  <si>
    <t>რკინა–ბეტონის რგოლი დ=1500 მმ / 1 მ</t>
  </si>
  <si>
    <t>თხრილის კედლების გამაგრება ხის ფარებით</t>
  </si>
  <si>
    <r>
      <t>მ</t>
    </r>
    <r>
      <rPr>
        <sz val="12"/>
        <rFont val="Arial"/>
        <family val="2"/>
      </rPr>
      <t>²</t>
    </r>
  </si>
  <si>
    <t>კაც.სთ</t>
  </si>
  <si>
    <t>ხის ძელი</t>
  </si>
  <si>
    <r>
      <t>მ</t>
    </r>
    <r>
      <rPr>
        <sz val="12"/>
        <rFont val="Sylfaen"/>
        <family val="1"/>
      </rPr>
      <t>³</t>
    </r>
  </si>
  <si>
    <t>ფიცარი ჩამოუგანავი 40-60 მმ III ხ.</t>
  </si>
  <si>
    <t>ბიტუმის მასტიკა</t>
  </si>
  <si>
    <t>კომპრესორი 5 მ3/წთ</t>
  </si>
  <si>
    <t>ბეტონი B-7.5</t>
  </si>
  <si>
    <t xml:space="preserve">ჭების ღარების მოწყობა, B-25 მარკის ბეტონით </t>
  </si>
  <si>
    <t>ფიცარი ჩამოგანული III ხ. 25-32 მმ</t>
  </si>
  <si>
    <t xml:space="preserve">ჭების ქვეშ  ხრეშის ბალიშის მოწყობა 10 სმ </t>
  </si>
  <si>
    <t>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</si>
  <si>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</si>
  <si>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წყალი</t>
  </si>
  <si>
    <t>არსებული რკბ. მილის დემონტაჟი დ=500 მმ</t>
  </si>
  <si>
    <t>რკინა–ბეტონის რგოლი დ=2000 მმ / 1 მ</t>
  </si>
  <si>
    <t>კანალიზაციის ჭის ფსკერის ფილა დ= 2000 მმ</t>
  </si>
  <si>
    <t>ჭის გადახურვის ფილა თუჯის ჩარჩო–ხუფით დ=2000*2000 მმ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</si>
  <si>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დ=2000 მმ H-4.15 მ გამირების მოწყობის გათვალისწინებით</t>
  </si>
  <si>
    <t>პოლიეთილენის გოფრირებული მილის შეძენა, მოწყობა SN-8 დ=500მმ</t>
  </si>
  <si>
    <t>პოლიეთილენის გოფრირებული მილი წყალარინების SN-8 დ=500 მმ</t>
  </si>
  <si>
    <t>პოლიეთილენის გოფრირებული მილის შეძენა, მოწყობა SN-8 დ=400მმ</t>
  </si>
  <si>
    <t>პოლიეთილენის გოფრირებული მილი წყალარინების SN-8 დ=400 მმ</t>
  </si>
  <si>
    <t>პოლიეთილენის გოფრირებული მილის შეძენა, მოწყობა SN8 დ=300მმ</t>
  </si>
  <si>
    <t>პოლიეთილენის გოფრირებული მილი SN8 დ=300 მმ</t>
  </si>
  <si>
    <t>პოლიეთილენის გოფრირებული მილის SN-8 დ=300მმ, გამოცდა ჰერმეტულობაზე</t>
  </si>
  <si>
    <t>დემონტირებული მილების დატვირთვა ავტოთვითმცლელზე და გატანა სამშენებლო მოედნიდან</t>
  </si>
  <si>
    <t>რკინა–ბეტონის რგოლი დ=1000მმ / 1მ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</si>
  <si>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</si>
  <si>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</si>
  <si>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პოლიეთილენის გოფრირებული მილის SN-8 დ=150მმ, გამოცდა ჰერმეტულობაზე</t>
  </si>
  <si>
    <t>საპროექტო კანალიზაციის ჭაში ჩართვა დ=300 მმ მილით</t>
  </si>
  <si>
    <t>პოლიეთილენის გოფრირებული მილი SN8 დ=150 მმ</t>
  </si>
  <si>
    <t>დემონტირებული ჭების დატვირთვა ავტოთვითმცლელზე და გატანა სამშენებლო მოედნიდან</t>
  </si>
  <si>
    <t>ავტოთვითმცლელით გატანა 25 კმ</t>
  </si>
  <si>
    <t>არმატურა А500c</t>
  </si>
  <si>
    <t>არმატურა А240c</t>
  </si>
  <si>
    <t>ყალიბის ფარი 25 მმ</t>
  </si>
  <si>
    <t>ფიცარი ჩამოგანული 40 მმ III ხ</t>
  </si>
  <si>
    <t>ფიცარი ჩამოგანული 25-32მმ III ხ</t>
  </si>
  <si>
    <t>ფიცარი ჩამოგანული 25-32მმ II ხ</t>
  </si>
  <si>
    <t>ფიცარი ჩამოგანული 40მმ II ხ</t>
  </si>
  <si>
    <t>ცალი</t>
  </si>
  <si>
    <t>ოთხკუთხა თუჯის ხუფი</t>
  </si>
  <si>
    <t>ცემენტის ხსნარი</t>
  </si>
  <si>
    <t>არმატურა  AIII   (A500c)</t>
  </si>
  <si>
    <t xml:space="preserve">ბულდოზერი 50 ცხძ </t>
  </si>
  <si>
    <t>არსებული რკბ. მილის დემონტაჟი დ=700 მმ</t>
  </si>
  <si>
    <t xml:space="preserve">რკბ. კამერის ქვეშ  ხრეშის ბალიშის მოწყობა 30 სმ </t>
  </si>
  <si>
    <t>ხრეში</t>
  </si>
  <si>
    <t>კანალიზაციის საპროექტო რკბ. კამერის 1.8X1.5X5.2 მ  (1 ცალი) ფსკერისა და კედლების მოწყობა, ბეტონის მარკა B-25</t>
  </si>
  <si>
    <t>მონოლითური რკბ ჭის გადახურვის ფილის მოწყობა ზომებით 2.2X1.9X0.2 მ</t>
  </si>
  <si>
    <t xml:space="preserve">თუჯის ხუფის შეძენა და მონტაჟი კამერის გადახურვის ფილაში </t>
  </si>
  <si>
    <t>სამონტაჟო კაუჭების მოწყობა კამერის გადახურვის ფილაში</t>
  </si>
  <si>
    <t>არსებული  რკბ კამერის 1.8X1.4X5.2 მ  (1 ცალი) დემონტაჟი</t>
  </si>
  <si>
    <t>საპროექტო კანალიზაციის ჭაში ჩართვა დ=500 მმ მილით</t>
  </si>
  <si>
    <t>საპროექტო კანალიზაციის ჭაში ჩართვა დ=400 მმ მილით</t>
  </si>
  <si>
    <t>საპროექტო კანალიზაციის ჭაში ჩართვა დ=150 მმ მილით</t>
  </si>
  <si>
    <t>პოლიეთილენის გოფრირებული  ქუროს შეძენა, მოწყობა დ=400 მმ</t>
  </si>
  <si>
    <t>პოლიეთილენის გოფრირებული ქურო დ=400 მმ</t>
  </si>
  <si>
    <t>პოლიეთილენის გოფრირებული  ქუროს შეძენა, მოწყობა დ=300 მმ</t>
  </si>
  <si>
    <t>პოლიეთილენის გოფრირებული ქურო დ=300 მმ</t>
  </si>
  <si>
    <t>რკბ. კამერის ქვეშ ბეტონის მომზადების მოწყობა, ბეტონის მარკა B-7.5</t>
  </si>
  <si>
    <t xml:space="preserve">რკბ კამერაში გამირების მოწყობა </t>
  </si>
  <si>
    <t>პოლიეთილენის გოფრირებული ქურო დ=150 მმ</t>
  </si>
  <si>
    <t>პოლიეთილენის გოფრირებული  ქუროს შეძენა, მოწყობა დ=800 მმ</t>
  </si>
  <si>
    <t>პოლიეთილენის გოფრირებული ქურო დ=800 მმ</t>
  </si>
  <si>
    <t>პოლიეთილენის გოფრირებული  ქუროს შეძენა, მოწყობა დ=500 მმ</t>
  </si>
  <si>
    <t>პოლიეთილენის გოფრირებული ქურო დ=500 მმ</t>
  </si>
  <si>
    <t>რკინა–ბეტონის რგოლი დ=2000 მმ / 0.5 მ</t>
  </si>
  <si>
    <t>რკინა–ბეტონის რგოლი დ=1500 მმ / 0.5 მ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</si>
  <si>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</si>
  <si>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ბალასტი  ფრაქცია 5-10 მმ</t>
  </si>
  <si>
    <t>თხრილის შევსება ღორღით                     50 მ-ზე გადაადგილებით                                80 ცხ.ძ. ბულდოზერის გამოყენებით, დატკეპნა</t>
  </si>
  <si>
    <r>
      <t>არსებული კანალიზაციის ჭის დემონტაჟი დ=1500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.=5 მ (თუჯის ხუფით) (3 ცალი)</t>
    </r>
  </si>
  <si>
    <r>
      <t>არსებული კანალიზაციის ჭის დემონტაჟი დ=1000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.=3.2 მ (თუჯის ხუფით) (4 ცალი)</t>
    </r>
  </si>
  <si>
    <r>
      <t>არსებული კანალიზაციის ჭის დემონტაჟი დ=1000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.=5.0 მ (თუჯის ხუფით) (7 ცალი)</t>
    </r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</si>
  <si>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დ=2000 მმ H-4.0 მ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</si>
  <si>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H-6.05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</si>
  <si>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H-5.4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</si>
  <si>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H-4.7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</si>
  <si>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H-4.5 მ 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</si>
  <si>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H-4.35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</si>
  <si>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H-4.4 მ 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</si>
  <si>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H-3.3 მ  გამირების მოწყობის გათვალისწინებით</t>
  </si>
  <si>
    <t>რკინა–ბეტონის რგოლი დ=1000მმ / 0.5მ</t>
  </si>
  <si>
    <t>რ/ბ ანაკრები წრიული ჭის                  (4 ცალი) შეძენა-  მონტაჟი, რკბ. ძირის ფილით, რკბ რგოლებით, რკბ. გადახურვის ფილა თუჯის ხუფით D=1.0 მ H-3.1 მ  გამირების მოწყობის გათვალისწინებით</t>
  </si>
  <si>
    <t>პოლიეთილენის გოფრირებული მილის შეძენა, მოწყობა SN8 დ=150 მმ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</si>
  <si>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დ=2000 მმ H-6.4 მ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</si>
  <si>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H-3.0 მ  გამირების მოწყობის გათვალისწინებით</t>
  </si>
  <si>
    <t>პოლიეთილენის გოფრირებული  ქუროს შეძენა, მოწყობა დ=150 მმ</t>
  </si>
  <si>
    <t>არსებული წყალსადენის დ=300 მმ მილის დამაგრება ტრანშეის მოწყობის დროს</t>
  </si>
  <si>
    <t>არსებული სანიაღვრე დ=300 მმ მილის დამაგრება ტრანშეის მოწყობის დროს</t>
  </si>
  <si>
    <t>არსებული სანიაღვრე დ=500 მმ მილის დამაგრება ტრანშეის მოწყობის დროს</t>
  </si>
  <si>
    <t>პოლიეთილენის მილის SN-8 დ=500მმ, გამოცდა ჰერმეტულობაზე</t>
  </si>
  <si>
    <t>პოლიეთილენის მილის SN-8 დ=400მმ, გამოცდა ჰერმეტულობაზე</t>
  </si>
  <si>
    <t>პოლიეთილენის მილის შეძენა, მოწყობა SN-8 დ=800მმ</t>
  </si>
  <si>
    <t>პოლიეთილენის მილი SN-8 დ=800მმ</t>
  </si>
  <si>
    <t>პოლიეთილენის მილის SN-8 დ=800მმ, გამოცდა ჰერმეტულობაზე</t>
  </si>
  <si>
    <t>არსებული გოფრირებული მილის დემონტაჟი დ=400 მმ</t>
  </si>
  <si>
    <t>არსებული გოფრირებული მილის დემონტაჟი დ=300 მმ</t>
  </si>
  <si>
    <t>არსებული გოფრირებული მილის დემონტაჟი დ=150 მმ</t>
  </si>
  <si>
    <t>GWP</t>
  </si>
  <si>
    <t>კონტრაქტორი</t>
  </si>
  <si>
    <t>გაუთვალისწინებელი ხარჯები</t>
  </si>
  <si>
    <t>ვარაზის ხევიდან ერისთავის ქუჩამდე - კანალიზაციის ქსელის რეაბილიტაცია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</si>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</sst>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  <numFmt numFmtId="167" formatCode="0.0000"/>
    <numFmt numFmtId="168" formatCode="0.00000"/>
    <numFmt numFmtId="169" formatCode="_(#,##0.00_);_(\(#,##0.00\);_(\ \-\ _);_(@_)"/>
    <numFmt numFmtId="170" formatCode="_(#,##0_);_(\(#,##0\);_(\ \-\ _);_(@_)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sz val="12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1"/>
      <color theme="1"/>
      <name val="Calibri"/>
      <family val="2"/>
      <charset val="1"/>
      <scheme val="minor"/>
    </font>
    <font>
      <vertAlign val="superscript"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sz val="12"/>
      <color rgb="FF000000"/>
      <name val="Sylfaen"/>
      <family val="1"/>
    </font>
    <font>
      <sz val="12"/>
      <name val="Arial"/>
      <family val="2"/>
    </font>
    <font>
      <sz val="12"/>
      <color rgb="FFFF0000"/>
      <name val="Sylfaen"/>
      <family val="1"/>
      <charset val="204"/>
    </font>
    <font>
      <sz val="12"/>
      <color rgb="FF00B05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167" fontId="3" fillId="3" borderId="9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2" fontId="3" fillId="4" borderId="9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2" fontId="5" fillId="4" borderId="9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2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68" fontId="3" fillId="3" borderId="9" xfId="0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165" fontId="5" fillId="4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5" fontId="5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 applyProtection="1">
      <alignment horizontal="center" vertical="center"/>
      <protection locked="0"/>
    </xf>
    <xf numFmtId="166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9" fontId="5" fillId="3" borderId="22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0" fontId="5" fillId="2" borderId="9" xfId="4" applyNumberFormat="1" applyFont="1" applyFill="1" applyBorder="1" applyAlignment="1">
      <alignment horizontal="center" vertical="center"/>
    </xf>
    <xf numFmtId="166" fontId="5" fillId="3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" fontId="5" fillId="2" borderId="9" xfId="4" applyNumberFormat="1" applyFont="1" applyFill="1" applyBorder="1" applyAlignment="1">
      <alignment horizontal="center" vertical="center"/>
    </xf>
    <xf numFmtId="2" fontId="5" fillId="2" borderId="9" xfId="4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166" fontId="3" fillId="0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65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9" xfId="4" applyNumberFormat="1" applyFont="1" applyFill="1" applyBorder="1" applyAlignment="1">
      <alignment horizontal="center" vertical="center"/>
    </xf>
    <xf numFmtId="166" fontId="3" fillId="3" borderId="9" xfId="4" applyNumberFormat="1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1" fontId="3" fillId="2" borderId="9" xfId="4" applyNumberFormat="1" applyFont="1" applyFill="1" applyBorder="1" applyAlignment="1">
      <alignment horizontal="center" vertical="center"/>
    </xf>
    <xf numFmtId="2" fontId="3" fillId="2" borderId="9" xfId="4" applyNumberFormat="1" applyFont="1" applyFill="1" applyBorder="1" applyAlignment="1">
      <alignment horizontal="center" vertical="center"/>
    </xf>
    <xf numFmtId="0" fontId="5" fillId="3" borderId="9" xfId="4" applyNumberFormat="1" applyFont="1" applyFill="1" applyBorder="1" applyAlignment="1">
      <alignment horizontal="center" vertical="center"/>
    </xf>
    <xf numFmtId="2" fontId="3" fillId="3" borderId="9" xfId="4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6" fontId="5" fillId="4" borderId="9" xfId="1" applyNumberFormat="1" applyFont="1" applyFill="1" applyBorder="1" applyAlignment="1" applyProtection="1">
      <alignment horizontal="center" vertical="center"/>
      <protection locked="0"/>
    </xf>
    <xf numFmtId="0" fontId="3" fillId="3" borderId="9" xfId="4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6" fontId="5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5" fillId="4" borderId="9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5" fillId="4" borderId="9" xfId="0" applyNumberFormat="1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5" fillId="3" borderId="9" xfId="5" applyFont="1" applyFill="1" applyBorder="1" applyAlignment="1">
      <alignment horizontal="center" vertical="center"/>
    </xf>
    <xf numFmtId="165" fontId="5" fillId="4" borderId="9" xfId="5" applyNumberFormat="1" applyFont="1" applyFill="1" applyBorder="1" applyAlignment="1">
      <alignment horizontal="center" vertical="center"/>
    </xf>
    <xf numFmtId="2" fontId="5" fillId="3" borderId="9" xfId="5" applyNumberFormat="1" applyFont="1" applyFill="1" applyBorder="1" applyAlignment="1">
      <alignment horizontal="center" vertical="center"/>
    </xf>
    <xf numFmtId="0" fontId="5" fillId="3" borderId="0" xfId="5" applyFont="1" applyFill="1" applyAlignment="1" applyProtection="1">
      <alignment vertical="center"/>
      <protection locked="0"/>
    </xf>
    <xf numFmtId="165" fontId="5" fillId="3" borderId="9" xfId="5" applyNumberFormat="1" applyFont="1" applyFill="1" applyBorder="1" applyAlignment="1">
      <alignment horizontal="center" vertical="center"/>
    </xf>
    <xf numFmtId="167" fontId="5" fillId="3" borderId="9" xfId="5" applyNumberFormat="1" applyFont="1" applyFill="1" applyBorder="1" applyAlignment="1">
      <alignment horizontal="center" vertical="center"/>
    </xf>
    <xf numFmtId="166" fontId="5" fillId="3" borderId="9" xfId="5" applyNumberFormat="1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horizontal="center" vertical="center"/>
    </xf>
    <xf numFmtId="2" fontId="14" fillId="3" borderId="0" xfId="0" applyNumberFormat="1" applyFont="1" applyFill="1" applyAlignment="1">
      <alignment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3" borderId="8" xfId="4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6" borderId="9" xfId="0" applyNumberFormat="1" applyFont="1" applyFill="1" applyBorder="1" applyAlignment="1" applyProtection="1">
      <alignment horizontal="left" vertical="center"/>
      <protection locked="0"/>
    </xf>
    <xf numFmtId="0" fontId="12" fillId="5" borderId="9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5" borderId="21" xfId="0" applyNumberFormat="1" applyFont="1" applyFill="1" applyBorder="1" applyAlignment="1" applyProtection="1">
      <alignment horizontal="left" vertical="center"/>
      <protection locked="0"/>
    </xf>
    <xf numFmtId="0" fontId="5" fillId="4" borderId="9" xfId="5" applyFont="1" applyFill="1" applyBorder="1" applyAlignment="1">
      <alignment horizontal="left" vertical="center"/>
    </xf>
    <xf numFmtId="0" fontId="2" fillId="3" borderId="0" xfId="5" applyFill="1" applyAlignment="1"/>
    <xf numFmtId="0" fontId="5" fillId="3" borderId="9" xfId="5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3" borderId="0" xfId="0" applyFont="1" applyFill="1" applyAlignment="1"/>
    <xf numFmtId="0" fontId="5" fillId="2" borderId="9" xfId="4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3" fillId="2" borderId="9" xfId="4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9" fontId="7" fillId="3" borderId="24" xfId="0" applyNumberFormat="1" applyFont="1" applyFill="1" applyBorder="1" applyAlignment="1" applyProtection="1">
      <alignment horizontal="center" vertical="center"/>
      <protection locked="0"/>
    </xf>
    <xf numFmtId="169" fontId="5" fillId="3" borderId="5" xfId="0" applyNumberFormat="1" applyFont="1" applyFill="1" applyBorder="1" applyAlignment="1" applyProtection="1">
      <alignment horizontal="center" vertical="center"/>
      <protection locked="0"/>
    </xf>
    <xf numFmtId="169" fontId="7" fillId="3" borderId="5" xfId="0" applyNumberFormat="1" applyFont="1" applyFill="1" applyBorder="1" applyAlignment="1" applyProtection="1">
      <alignment horizontal="center" vertical="center"/>
      <protection locked="0"/>
    </xf>
    <xf numFmtId="169" fontId="5" fillId="3" borderId="5" xfId="0" applyNumberFormat="1" applyFont="1" applyFill="1" applyBorder="1" applyAlignment="1">
      <alignment horizontal="center" vertical="center"/>
    </xf>
    <xf numFmtId="169" fontId="7" fillId="3" borderId="5" xfId="0" applyNumberFormat="1" applyFont="1" applyFill="1" applyBorder="1" applyAlignment="1">
      <alignment horizontal="center" vertical="center"/>
    </xf>
    <xf numFmtId="169" fontId="7" fillId="3" borderId="22" xfId="0" applyNumberFormat="1" applyFont="1" applyFill="1" applyBorder="1" applyAlignment="1">
      <alignment horizontal="center" vertical="center"/>
    </xf>
    <xf numFmtId="169" fontId="5" fillId="3" borderId="22" xfId="0" applyNumberFormat="1" applyFont="1" applyFill="1" applyBorder="1" applyAlignment="1">
      <alignment horizontal="center" vertical="center"/>
    </xf>
    <xf numFmtId="170" fontId="5" fillId="3" borderId="15" xfId="0" applyNumberFormat="1" applyFont="1" applyFill="1" applyBorder="1" applyAlignment="1" applyProtection="1">
      <alignment horizontal="right" vertical="center"/>
      <protection locked="0"/>
    </xf>
    <xf numFmtId="170" fontId="5" fillId="3" borderId="10" xfId="0" applyNumberFormat="1" applyFont="1" applyFill="1" applyBorder="1" applyAlignment="1" applyProtection="1">
      <alignment horizontal="right" vertical="center"/>
      <protection locked="0"/>
    </xf>
    <xf numFmtId="170" fontId="5" fillId="3" borderId="10" xfId="0" applyNumberFormat="1" applyFont="1" applyFill="1" applyBorder="1" applyAlignment="1">
      <alignment horizontal="right" vertical="center"/>
    </xf>
    <xf numFmtId="170" fontId="3" fillId="3" borderId="10" xfId="0" applyNumberFormat="1" applyFont="1" applyFill="1" applyBorder="1" applyAlignment="1" applyProtection="1">
      <alignment horizontal="right" vertical="center"/>
      <protection locked="0"/>
    </xf>
    <xf numFmtId="170" fontId="5" fillId="3" borderId="10" xfId="5" applyNumberFormat="1" applyFont="1" applyFill="1" applyBorder="1" applyAlignment="1" applyProtection="1">
      <alignment horizontal="right" vertical="center"/>
      <protection locked="0"/>
    </xf>
    <xf numFmtId="170" fontId="3" fillId="3" borderId="10" xfId="0" applyNumberFormat="1" applyFont="1" applyFill="1" applyBorder="1" applyAlignment="1">
      <alignment horizontal="right" vertical="center"/>
    </xf>
    <xf numFmtId="170" fontId="3" fillId="3" borderId="25" xfId="0" applyNumberFormat="1" applyFont="1" applyFill="1" applyBorder="1" applyAlignment="1">
      <alignment horizontal="right" vertical="center"/>
    </xf>
    <xf numFmtId="169" fontId="7" fillId="3" borderId="16" xfId="0" applyNumberFormat="1" applyFont="1" applyFill="1" applyBorder="1" applyAlignment="1" applyProtection="1">
      <alignment vertical="center"/>
      <protection locked="0"/>
    </xf>
    <xf numFmtId="169" fontId="5" fillId="3" borderId="6" xfId="0" applyNumberFormat="1" applyFont="1" applyFill="1" applyBorder="1" applyAlignment="1">
      <alignment vertical="center"/>
    </xf>
    <xf numFmtId="169" fontId="5" fillId="3" borderId="23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169" fontId="7" fillId="3" borderId="6" xfId="6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5" applyFont="1" applyFill="1" applyAlignment="1">
      <alignment vertical="center"/>
    </xf>
    <xf numFmtId="0" fontId="5" fillId="3" borderId="26" xfId="3" applyFont="1" applyFill="1" applyBorder="1" applyAlignment="1">
      <alignment horizontal="right" vertical="center"/>
    </xf>
    <xf numFmtId="0" fontId="5" fillId="3" borderId="27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right" vertical="center"/>
    </xf>
    <xf numFmtId="0" fontId="5" fillId="3" borderId="19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</cellXfs>
  <cellStyles count="7">
    <cellStyle name="Comma" xfId="6" builtinId="3"/>
    <cellStyle name="Comma 2" xfId="1"/>
    <cellStyle name="Normal" xfId="0" builtinId="0"/>
    <cellStyle name="Normal 2" xfId="5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E413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 sqref="A1:L1"/>
    </sheetView>
  </sheetViews>
  <sheetFormatPr defaultColWidth="9.140625" defaultRowHeight="18" x14ac:dyDescent="0.2"/>
  <cols>
    <col min="1" max="1" width="4.7109375" style="15" customWidth="1"/>
    <col min="2" max="2" width="89.140625" style="15" customWidth="1"/>
    <col min="3" max="3" width="8.5703125" style="15" customWidth="1"/>
    <col min="4" max="4" width="9.42578125" style="15" customWidth="1"/>
    <col min="5" max="5" width="12.5703125" style="15" bestFit="1" customWidth="1"/>
    <col min="6" max="6" width="11.28515625" style="15" customWidth="1"/>
    <col min="7" max="7" width="16.140625" style="15" customWidth="1"/>
    <col min="8" max="8" width="12.28515625" style="15" customWidth="1"/>
    <col min="9" max="9" width="15.5703125" style="15" customWidth="1"/>
    <col min="10" max="10" width="12" style="15" customWidth="1"/>
    <col min="11" max="11" width="16.5703125" style="15" customWidth="1"/>
    <col min="12" max="12" width="18.140625" style="15" customWidth="1"/>
    <col min="13" max="13" width="17.140625" style="15" customWidth="1"/>
    <col min="14" max="14" width="16.85546875" style="15" customWidth="1"/>
    <col min="15" max="15" width="9.140625" style="15"/>
    <col min="16" max="16" width="9.5703125" style="15" bestFit="1" customWidth="1"/>
    <col min="17" max="16384" width="9.140625" style="15"/>
  </cols>
  <sheetData>
    <row r="1" spans="1:13" x14ac:dyDescent="0.2">
      <c r="A1" s="172" t="s">
        <v>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3" ht="10.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x14ac:dyDescent="0.2">
      <c r="A3" s="172" t="s">
        <v>171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3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3" ht="34.5" customHeight="1" thickBot="1" x14ac:dyDescent="0.25">
      <c r="A5" s="2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x14ac:dyDescent="0.2">
      <c r="A6" s="174" t="s">
        <v>0</v>
      </c>
      <c r="B6" s="176" t="s">
        <v>19</v>
      </c>
      <c r="C6" s="178" t="s">
        <v>6</v>
      </c>
      <c r="D6" s="178" t="s">
        <v>7</v>
      </c>
      <c r="E6" s="178" t="s">
        <v>8</v>
      </c>
      <c r="F6" s="176" t="s">
        <v>11</v>
      </c>
      <c r="G6" s="176"/>
      <c r="H6" s="176" t="s">
        <v>20</v>
      </c>
      <c r="I6" s="176"/>
      <c r="J6" s="176" t="s">
        <v>16</v>
      </c>
      <c r="K6" s="176"/>
      <c r="L6" s="23" t="s">
        <v>13</v>
      </c>
    </row>
    <row r="7" spans="1:13" ht="39.75" customHeight="1" thickBot="1" x14ac:dyDescent="0.25">
      <c r="A7" s="175"/>
      <c r="B7" s="177"/>
      <c r="C7" s="179"/>
      <c r="D7" s="179"/>
      <c r="E7" s="179"/>
      <c r="F7" s="24" t="s">
        <v>15</v>
      </c>
      <c r="G7" s="25" t="s">
        <v>2</v>
      </c>
      <c r="H7" s="24" t="s">
        <v>15</v>
      </c>
      <c r="I7" s="25" t="s">
        <v>2</v>
      </c>
      <c r="J7" s="24" t="s">
        <v>15</v>
      </c>
      <c r="K7" s="25" t="s">
        <v>23</v>
      </c>
      <c r="L7" s="26" t="s">
        <v>9</v>
      </c>
    </row>
    <row r="8" spans="1:13" ht="18.75" thickBot="1" x14ac:dyDescent="0.25">
      <c r="A8" s="116"/>
      <c r="B8" s="27">
        <v>3</v>
      </c>
      <c r="C8" s="27">
        <v>4</v>
      </c>
      <c r="D8" s="27">
        <v>5</v>
      </c>
      <c r="E8" s="27">
        <v>6</v>
      </c>
      <c r="F8" s="27">
        <v>7</v>
      </c>
      <c r="G8" s="28">
        <v>8</v>
      </c>
      <c r="H8" s="27">
        <v>9</v>
      </c>
      <c r="I8" s="28">
        <v>10</v>
      </c>
      <c r="J8" s="27">
        <v>11</v>
      </c>
      <c r="K8" s="28">
        <v>12</v>
      </c>
      <c r="L8" s="29">
        <v>13</v>
      </c>
      <c r="M8" s="101">
        <v>14</v>
      </c>
    </row>
    <row r="9" spans="1:13" s="42" customFormat="1" ht="19.5" x14ac:dyDescent="0.2">
      <c r="A9" s="70"/>
      <c r="B9" s="117" t="s">
        <v>41</v>
      </c>
      <c r="C9" s="71" t="s">
        <v>39</v>
      </c>
      <c r="D9" s="71"/>
      <c r="E9" s="72">
        <v>230</v>
      </c>
      <c r="F9" s="71"/>
      <c r="G9" s="73"/>
      <c r="H9" s="71"/>
      <c r="I9" s="73"/>
      <c r="J9" s="71"/>
      <c r="K9" s="73"/>
      <c r="L9" s="160"/>
    </row>
    <row r="10" spans="1:13" s="42" customFormat="1" x14ac:dyDescent="0.2">
      <c r="A10" s="37"/>
      <c r="B10" s="118" t="s">
        <v>24</v>
      </c>
      <c r="C10" s="38" t="s">
        <v>18</v>
      </c>
      <c r="D10" s="43"/>
      <c r="E10" s="40">
        <v>368</v>
      </c>
      <c r="F10" s="38"/>
      <c r="G10" s="40"/>
      <c r="H10" s="43"/>
      <c r="I10" s="40"/>
      <c r="J10" s="38"/>
      <c r="K10" s="40"/>
      <c r="L10" s="161">
        <f>G10+I10+K10</f>
        <v>0</v>
      </c>
      <c r="M10" s="42" t="s">
        <v>169</v>
      </c>
    </row>
    <row r="11" spans="1:13" s="42" customFormat="1" x14ac:dyDescent="0.2">
      <c r="A11" s="37"/>
      <c r="B11" s="118" t="s">
        <v>42</v>
      </c>
      <c r="C11" s="38" t="s">
        <v>26</v>
      </c>
      <c r="D11" s="47"/>
      <c r="E11" s="40">
        <v>4.3929999999999998</v>
      </c>
      <c r="F11" s="38"/>
      <c r="G11" s="40"/>
      <c r="H11" s="38"/>
      <c r="I11" s="40"/>
      <c r="J11" s="38"/>
      <c r="K11" s="40"/>
      <c r="L11" s="161">
        <f t="shared" ref="L11:L16" si="0">G11+I11+K11</f>
        <v>0</v>
      </c>
      <c r="M11" s="42" t="s">
        <v>169</v>
      </c>
    </row>
    <row r="12" spans="1:13" s="42" customFormat="1" x14ac:dyDescent="0.2">
      <c r="A12" s="37"/>
      <c r="B12" s="118" t="s">
        <v>43</v>
      </c>
      <c r="C12" s="38" t="s">
        <v>26</v>
      </c>
      <c r="D12" s="48"/>
      <c r="E12" s="40">
        <v>178.25</v>
      </c>
      <c r="F12" s="38"/>
      <c r="G12" s="40"/>
      <c r="H12" s="40"/>
      <c r="I12" s="40"/>
      <c r="J12" s="40"/>
      <c r="K12" s="40"/>
      <c r="L12" s="161">
        <f t="shared" si="0"/>
        <v>0</v>
      </c>
      <c r="M12" s="42" t="s">
        <v>169</v>
      </c>
    </row>
    <row r="13" spans="1:13" s="42" customFormat="1" x14ac:dyDescent="0.2">
      <c r="A13" s="37"/>
      <c r="B13" s="118" t="s">
        <v>72</v>
      </c>
      <c r="C13" s="38" t="s">
        <v>26</v>
      </c>
      <c r="D13" s="48"/>
      <c r="E13" s="40">
        <v>89.125</v>
      </c>
      <c r="F13" s="38"/>
      <c r="G13" s="40"/>
      <c r="H13" s="40"/>
      <c r="I13" s="40"/>
      <c r="J13" s="40"/>
      <c r="K13" s="40"/>
      <c r="L13" s="161">
        <f t="shared" si="0"/>
        <v>0</v>
      </c>
      <c r="M13" s="42" t="s">
        <v>169</v>
      </c>
    </row>
    <row r="14" spans="1:13" s="42" customFormat="1" ht="19.5" x14ac:dyDescent="0.2">
      <c r="A14" s="119"/>
      <c r="B14" s="120" t="s">
        <v>61</v>
      </c>
      <c r="C14" s="38" t="s">
        <v>39</v>
      </c>
      <c r="D14" s="121"/>
      <c r="E14" s="53">
        <v>230</v>
      </c>
      <c r="F14" s="121"/>
      <c r="G14" s="121"/>
      <c r="H14" s="121"/>
      <c r="I14" s="121"/>
      <c r="J14" s="121"/>
      <c r="K14" s="121"/>
      <c r="L14" s="161"/>
    </row>
    <row r="15" spans="1:13" s="42" customFormat="1" ht="19.5" x14ac:dyDescent="0.2">
      <c r="A15" s="37"/>
      <c r="B15" s="118" t="s">
        <v>44</v>
      </c>
      <c r="C15" s="38" t="s">
        <v>26</v>
      </c>
      <c r="D15" s="17"/>
      <c r="E15" s="40">
        <v>5.75</v>
      </c>
      <c r="F15" s="38"/>
      <c r="G15" s="40"/>
      <c r="H15" s="40"/>
      <c r="I15" s="40"/>
      <c r="J15" s="40"/>
      <c r="K15" s="40"/>
      <c r="L15" s="161">
        <f t="shared" si="0"/>
        <v>0</v>
      </c>
      <c r="M15" s="42" t="s">
        <v>169</v>
      </c>
    </row>
    <row r="16" spans="1:13" s="42" customFormat="1" x14ac:dyDescent="0.2">
      <c r="A16" s="122"/>
      <c r="B16" s="123" t="s">
        <v>100</v>
      </c>
      <c r="C16" s="49" t="s">
        <v>12</v>
      </c>
      <c r="D16" s="49"/>
      <c r="E16" s="50">
        <v>460</v>
      </c>
      <c r="F16" s="49"/>
      <c r="G16" s="49"/>
      <c r="H16" s="49"/>
      <c r="I16" s="51"/>
      <c r="J16" s="51"/>
      <c r="K16" s="51"/>
      <c r="L16" s="161">
        <f t="shared" si="0"/>
        <v>0</v>
      </c>
      <c r="M16" s="42" t="s">
        <v>169</v>
      </c>
    </row>
    <row r="17" spans="1:16" s="2" customFormat="1" x14ac:dyDescent="0.2">
      <c r="A17" s="3"/>
      <c r="B17" s="124" t="s">
        <v>33</v>
      </c>
      <c r="C17" s="4" t="s">
        <v>4</v>
      </c>
      <c r="D17" s="4"/>
      <c r="E17" s="5">
        <v>4438</v>
      </c>
      <c r="F17" s="4"/>
      <c r="G17" s="6"/>
      <c r="H17" s="4"/>
      <c r="I17" s="6"/>
      <c r="J17" s="4"/>
      <c r="K17" s="6"/>
      <c r="L17" s="161"/>
    </row>
    <row r="18" spans="1:16" s="2" customFormat="1" x14ac:dyDescent="0.2">
      <c r="A18" s="3"/>
      <c r="B18" s="125" t="s">
        <v>24</v>
      </c>
      <c r="C18" s="4" t="s">
        <v>18</v>
      </c>
      <c r="D18" s="7"/>
      <c r="E18" s="6">
        <v>119.82599999999999</v>
      </c>
      <c r="F18" s="4"/>
      <c r="G18" s="6"/>
      <c r="H18" s="8"/>
      <c r="I18" s="6"/>
      <c r="J18" s="4"/>
      <c r="K18" s="6"/>
      <c r="L18" s="161">
        <f>G18+I18+K18</f>
        <v>0</v>
      </c>
      <c r="M18" s="42" t="s">
        <v>169</v>
      </c>
      <c r="P18" s="10"/>
    </row>
    <row r="19" spans="1:16" s="2" customFormat="1" x14ac:dyDescent="0.2">
      <c r="A19" s="3"/>
      <c r="B19" s="125" t="s">
        <v>27</v>
      </c>
      <c r="C19" s="4" t="s">
        <v>26</v>
      </c>
      <c r="D19" s="7"/>
      <c r="E19" s="6">
        <v>268.49899999999997</v>
      </c>
      <c r="F19" s="4"/>
      <c r="G19" s="6"/>
      <c r="H19" s="6"/>
      <c r="I19" s="6"/>
      <c r="J19" s="40"/>
      <c r="K19" s="6"/>
      <c r="L19" s="161">
        <f>G19+I19+K19</f>
        <v>0</v>
      </c>
      <c r="M19" s="42" t="s">
        <v>169</v>
      </c>
    </row>
    <row r="20" spans="1:16" s="2" customFormat="1" x14ac:dyDescent="0.2">
      <c r="A20" s="3"/>
      <c r="B20" s="125" t="s">
        <v>25</v>
      </c>
      <c r="C20" s="4" t="s">
        <v>10</v>
      </c>
      <c r="D20" s="33"/>
      <c r="E20" s="6">
        <v>9.8079800000000006</v>
      </c>
      <c r="F20" s="4"/>
      <c r="G20" s="6"/>
      <c r="H20" s="4"/>
      <c r="I20" s="6"/>
      <c r="J20" s="6"/>
      <c r="K20" s="6"/>
      <c r="L20" s="161">
        <f>G20+I20+K20</f>
        <v>0</v>
      </c>
      <c r="M20" s="42" t="s">
        <v>169</v>
      </c>
    </row>
    <row r="21" spans="1:16" s="2" customFormat="1" x14ac:dyDescent="0.2">
      <c r="A21" s="3"/>
      <c r="B21" s="126" t="s">
        <v>31</v>
      </c>
      <c r="C21" s="4" t="s">
        <v>4</v>
      </c>
      <c r="D21" s="33"/>
      <c r="E21" s="9">
        <v>0.26627999999999996</v>
      </c>
      <c r="F21" s="14"/>
      <c r="G21" s="6"/>
      <c r="H21" s="4"/>
      <c r="I21" s="6"/>
      <c r="J21" s="4"/>
      <c r="K21" s="6"/>
      <c r="L21" s="161">
        <f>G21+I21+K21</f>
        <v>0</v>
      </c>
      <c r="M21" s="2" t="s">
        <v>168</v>
      </c>
    </row>
    <row r="22" spans="1:16" s="2" customFormat="1" x14ac:dyDescent="0.2">
      <c r="A22" s="3"/>
      <c r="B22" s="124" t="s">
        <v>34</v>
      </c>
      <c r="C22" s="4" t="s">
        <v>4</v>
      </c>
      <c r="D22" s="4"/>
      <c r="E22" s="5">
        <v>2959</v>
      </c>
      <c r="F22" s="4"/>
      <c r="G22" s="6"/>
      <c r="H22" s="4"/>
      <c r="I22" s="6"/>
      <c r="J22" s="4"/>
      <c r="K22" s="6"/>
      <c r="L22" s="161"/>
    </row>
    <row r="23" spans="1:16" s="2" customFormat="1" x14ac:dyDescent="0.2">
      <c r="A23" s="3"/>
      <c r="B23" s="125" t="s">
        <v>24</v>
      </c>
      <c r="C23" s="4" t="s">
        <v>18</v>
      </c>
      <c r="D23" s="6"/>
      <c r="E23" s="6">
        <v>14883.77</v>
      </c>
      <c r="F23" s="4"/>
      <c r="G23" s="6"/>
      <c r="H23" s="8"/>
      <c r="I23" s="6"/>
      <c r="J23" s="4"/>
      <c r="K23" s="6"/>
      <c r="L23" s="161">
        <f>G23+I23+K23</f>
        <v>0</v>
      </c>
      <c r="M23" s="42" t="s">
        <v>169</v>
      </c>
    </row>
    <row r="24" spans="1:16" s="2" customFormat="1" x14ac:dyDescent="0.2">
      <c r="A24" s="3"/>
      <c r="B24" s="124" t="s">
        <v>62</v>
      </c>
      <c r="C24" s="4" t="s">
        <v>12</v>
      </c>
      <c r="D24" s="4"/>
      <c r="E24" s="5">
        <v>14794</v>
      </c>
      <c r="F24" s="6"/>
      <c r="G24" s="6"/>
      <c r="H24" s="4"/>
      <c r="I24" s="6"/>
      <c r="J24" s="4"/>
      <c r="K24" s="6"/>
      <c r="L24" s="161"/>
    </row>
    <row r="25" spans="1:16" s="2" customFormat="1" x14ac:dyDescent="0.2">
      <c r="A25" s="127"/>
      <c r="B25" s="125" t="s">
        <v>100</v>
      </c>
      <c r="C25" s="4" t="s">
        <v>12</v>
      </c>
      <c r="D25" s="4"/>
      <c r="E25" s="6">
        <v>14794</v>
      </c>
      <c r="F25" s="4"/>
      <c r="G25" s="4"/>
      <c r="H25" s="4"/>
      <c r="I25" s="6"/>
      <c r="J25" s="51"/>
      <c r="K25" s="6"/>
      <c r="L25" s="161">
        <f>G25+I25+K25</f>
        <v>0</v>
      </c>
      <c r="M25" s="42" t="s">
        <v>169</v>
      </c>
      <c r="N25" s="10"/>
    </row>
    <row r="26" spans="1:16" ht="19.5" x14ac:dyDescent="0.2">
      <c r="A26" s="12"/>
      <c r="B26" s="128" t="s">
        <v>63</v>
      </c>
      <c r="C26" s="13" t="s">
        <v>39</v>
      </c>
      <c r="D26" s="13"/>
      <c r="E26" s="35">
        <v>899</v>
      </c>
      <c r="F26" s="13"/>
      <c r="G26" s="14"/>
      <c r="H26" s="13"/>
      <c r="I26" s="14"/>
      <c r="J26" s="13"/>
      <c r="K26" s="14"/>
      <c r="L26" s="162"/>
      <c r="M26" s="64"/>
    </row>
    <row r="27" spans="1:16" x14ac:dyDescent="0.2">
      <c r="A27" s="12"/>
      <c r="B27" s="126" t="s">
        <v>112</v>
      </c>
      <c r="C27" s="13" t="s">
        <v>26</v>
      </c>
      <c r="D27" s="36"/>
      <c r="E27" s="14">
        <v>22.160349999999998</v>
      </c>
      <c r="F27" s="13"/>
      <c r="G27" s="14"/>
      <c r="H27" s="14"/>
      <c r="I27" s="14"/>
      <c r="J27" s="14"/>
      <c r="K27" s="14"/>
      <c r="L27" s="162">
        <f>G27+I27+K27</f>
        <v>0</v>
      </c>
      <c r="M27" s="42" t="s">
        <v>169</v>
      </c>
    </row>
    <row r="28" spans="1:16" s="42" customFormat="1" ht="19.5" x14ac:dyDescent="0.2">
      <c r="A28" s="37"/>
      <c r="B28" s="129" t="s">
        <v>40</v>
      </c>
      <c r="C28" s="38" t="s">
        <v>39</v>
      </c>
      <c r="D28" s="38"/>
      <c r="E28" s="39">
        <v>899</v>
      </c>
      <c r="F28" s="38"/>
      <c r="G28" s="40"/>
      <c r="H28" s="38"/>
      <c r="I28" s="40"/>
      <c r="J28" s="38"/>
      <c r="K28" s="40"/>
      <c r="L28" s="161"/>
      <c r="M28" s="41"/>
    </row>
    <row r="29" spans="1:16" s="42" customFormat="1" x14ac:dyDescent="0.2">
      <c r="A29" s="37"/>
      <c r="B29" s="118" t="s">
        <v>24</v>
      </c>
      <c r="C29" s="38" t="s">
        <v>18</v>
      </c>
      <c r="D29" s="40"/>
      <c r="E29" s="40">
        <v>1618.2</v>
      </c>
      <c r="F29" s="38"/>
      <c r="G29" s="40"/>
      <c r="H29" s="43"/>
      <c r="I29" s="40"/>
      <c r="J29" s="38"/>
      <c r="K29" s="40"/>
      <c r="L29" s="161">
        <f>G29+I29+K29</f>
        <v>0</v>
      </c>
      <c r="M29" s="42" t="s">
        <v>169</v>
      </c>
    </row>
    <row r="30" spans="1:16" s="42" customFormat="1" ht="19.5" x14ac:dyDescent="0.2">
      <c r="A30" s="37"/>
      <c r="B30" s="130" t="s">
        <v>28</v>
      </c>
      <c r="C30" s="38" t="s">
        <v>39</v>
      </c>
      <c r="D30" s="40"/>
      <c r="E30" s="40">
        <v>988.90000000000009</v>
      </c>
      <c r="F30" s="43"/>
      <c r="G30" s="40"/>
      <c r="H30" s="38"/>
      <c r="I30" s="40"/>
      <c r="J30" s="38"/>
      <c r="K30" s="40"/>
      <c r="L30" s="161">
        <f>G30+I30+K30</f>
        <v>0</v>
      </c>
      <c r="M30" s="2" t="s">
        <v>169</v>
      </c>
      <c r="N30" s="41"/>
    </row>
    <row r="31" spans="1:16" ht="19.5" x14ac:dyDescent="0.2">
      <c r="A31" s="12"/>
      <c r="B31" s="128" t="s">
        <v>139</v>
      </c>
      <c r="C31" s="13" t="s">
        <v>39</v>
      </c>
      <c r="D31" s="13"/>
      <c r="E31" s="35">
        <v>453</v>
      </c>
      <c r="F31" s="13"/>
      <c r="G31" s="14"/>
      <c r="H31" s="13"/>
      <c r="I31" s="14"/>
      <c r="J31" s="13"/>
      <c r="K31" s="14"/>
      <c r="L31" s="162"/>
    </row>
    <row r="32" spans="1:16" x14ac:dyDescent="0.2">
      <c r="A32" s="12"/>
      <c r="B32" s="126" t="s">
        <v>24</v>
      </c>
      <c r="C32" s="13" t="s">
        <v>18</v>
      </c>
      <c r="D32" s="106"/>
      <c r="E32" s="14">
        <v>60.702000000000005</v>
      </c>
      <c r="F32" s="13"/>
      <c r="G32" s="14"/>
      <c r="H32" s="18"/>
      <c r="I32" s="14"/>
      <c r="J32" s="13"/>
      <c r="K32" s="14"/>
      <c r="L32" s="162">
        <f>G32+I32+K32</f>
        <v>0</v>
      </c>
      <c r="M32" s="42" t="s">
        <v>169</v>
      </c>
    </row>
    <row r="33" spans="1:15" x14ac:dyDescent="0.2">
      <c r="A33" s="12"/>
      <c r="B33" s="126" t="s">
        <v>53</v>
      </c>
      <c r="C33" s="13" t="s">
        <v>26</v>
      </c>
      <c r="D33" s="109"/>
      <c r="E33" s="14">
        <v>13.177770000000001</v>
      </c>
      <c r="F33" s="13"/>
      <c r="G33" s="14"/>
      <c r="H33" s="14"/>
      <c r="I33" s="14"/>
      <c r="J33" s="13"/>
      <c r="K33" s="14"/>
      <c r="L33" s="162">
        <f>G33+I33+K33</f>
        <v>0</v>
      </c>
      <c r="M33" s="42" t="s">
        <v>169</v>
      </c>
    </row>
    <row r="34" spans="1:15" x14ac:dyDescent="0.2">
      <c r="A34" s="12"/>
      <c r="B34" s="126" t="s">
        <v>54</v>
      </c>
      <c r="C34" s="13" t="s">
        <v>26</v>
      </c>
      <c r="D34" s="110"/>
      <c r="E34" s="14">
        <v>58.89</v>
      </c>
      <c r="F34" s="13"/>
      <c r="G34" s="14"/>
      <c r="H34" s="4"/>
      <c r="I34" s="14"/>
      <c r="J34" s="4"/>
      <c r="K34" s="14"/>
      <c r="L34" s="162">
        <f>G34+I34+K34</f>
        <v>0</v>
      </c>
      <c r="M34" s="42" t="s">
        <v>169</v>
      </c>
    </row>
    <row r="35" spans="1:15" x14ac:dyDescent="0.2">
      <c r="A35" s="12"/>
      <c r="B35" s="131" t="s">
        <v>55</v>
      </c>
      <c r="C35" s="13" t="s">
        <v>4</v>
      </c>
      <c r="D35" s="106"/>
      <c r="E35" s="14">
        <v>498.30000000000007</v>
      </c>
      <c r="F35" s="43"/>
      <c r="G35" s="14"/>
      <c r="H35" s="13"/>
      <c r="I35" s="14"/>
      <c r="J35" s="13"/>
      <c r="K35" s="14"/>
      <c r="L35" s="162">
        <f>G35+I35+K35</f>
        <v>0</v>
      </c>
      <c r="M35" s="2" t="s">
        <v>168</v>
      </c>
      <c r="N35" s="64"/>
      <c r="O35" s="64"/>
    </row>
    <row r="36" spans="1:15" s="80" customFormat="1" ht="19.5" x14ac:dyDescent="0.2">
      <c r="A36" s="76"/>
      <c r="B36" s="132" t="s">
        <v>76</v>
      </c>
      <c r="C36" s="77" t="s">
        <v>39</v>
      </c>
      <c r="D36" s="77"/>
      <c r="E36" s="89">
        <v>24</v>
      </c>
      <c r="F36" s="77"/>
      <c r="G36" s="79"/>
      <c r="H36" s="77"/>
      <c r="I36" s="79"/>
      <c r="J36" s="77"/>
      <c r="K36" s="79"/>
      <c r="L36" s="163"/>
    </row>
    <row r="37" spans="1:15" s="80" customFormat="1" x14ac:dyDescent="0.2">
      <c r="A37" s="76"/>
      <c r="B37" s="133" t="s">
        <v>24</v>
      </c>
      <c r="C37" s="77" t="s">
        <v>18</v>
      </c>
      <c r="D37" s="79"/>
      <c r="E37" s="81">
        <v>21.36</v>
      </c>
      <c r="F37" s="77"/>
      <c r="G37" s="79"/>
      <c r="H37" s="81"/>
      <c r="I37" s="79"/>
      <c r="J37" s="77"/>
      <c r="K37" s="79"/>
      <c r="L37" s="163">
        <f>G37+I37+K37</f>
        <v>0</v>
      </c>
      <c r="M37" s="42" t="s">
        <v>169</v>
      </c>
    </row>
    <row r="38" spans="1:15" s="80" customFormat="1" x14ac:dyDescent="0.2">
      <c r="A38" s="76"/>
      <c r="B38" s="77" t="s">
        <v>14</v>
      </c>
      <c r="C38" s="77"/>
      <c r="D38" s="77"/>
      <c r="E38" s="79"/>
      <c r="F38" s="77"/>
      <c r="G38" s="79"/>
      <c r="H38" s="77"/>
      <c r="I38" s="79"/>
      <c r="J38" s="77"/>
      <c r="K38" s="79"/>
      <c r="L38" s="163"/>
    </row>
    <row r="39" spans="1:15" s="80" customFormat="1" ht="19.5" x14ac:dyDescent="0.2">
      <c r="A39" s="76"/>
      <c r="B39" s="134" t="s">
        <v>115</v>
      </c>
      <c r="C39" s="77" t="s">
        <v>39</v>
      </c>
      <c r="D39" s="77"/>
      <c r="E39" s="79">
        <v>27.599999999999998</v>
      </c>
      <c r="F39" s="81"/>
      <c r="G39" s="81"/>
      <c r="H39" s="81"/>
      <c r="I39" s="81"/>
      <c r="J39" s="81"/>
      <c r="K39" s="81"/>
      <c r="L39" s="163">
        <f>G39+I39+K39</f>
        <v>0</v>
      </c>
      <c r="M39" s="2" t="s">
        <v>168</v>
      </c>
    </row>
    <row r="40" spans="1:15" x14ac:dyDescent="0.2">
      <c r="A40" s="12"/>
      <c r="B40" s="126" t="s">
        <v>21</v>
      </c>
      <c r="C40" s="13" t="s">
        <v>10</v>
      </c>
      <c r="D40" s="14"/>
      <c r="E40" s="17">
        <v>0.48</v>
      </c>
      <c r="F40" s="18"/>
      <c r="G40" s="17"/>
      <c r="H40" s="18"/>
      <c r="I40" s="18"/>
      <c r="J40" s="18"/>
      <c r="K40" s="18"/>
      <c r="L40" s="162">
        <f>G40+I40+K40</f>
        <v>0</v>
      </c>
      <c r="M40" s="42" t="s">
        <v>169</v>
      </c>
    </row>
    <row r="41" spans="1:15" s="136" customFormat="1" ht="19.5" x14ac:dyDescent="0.2">
      <c r="A41" s="103"/>
      <c r="B41" s="135" t="s">
        <v>137</v>
      </c>
      <c r="C41" s="104" t="s">
        <v>39</v>
      </c>
      <c r="D41" s="104"/>
      <c r="E41" s="105">
        <v>5659</v>
      </c>
      <c r="F41" s="104"/>
      <c r="G41" s="106"/>
      <c r="H41" s="104"/>
      <c r="I41" s="106"/>
      <c r="J41" s="104"/>
      <c r="K41" s="106"/>
      <c r="L41" s="164"/>
      <c r="M41" s="107"/>
    </row>
    <row r="42" spans="1:15" s="136" customFormat="1" x14ac:dyDescent="0.2">
      <c r="A42" s="103"/>
      <c r="B42" s="137" t="s">
        <v>24</v>
      </c>
      <c r="C42" s="104" t="s">
        <v>18</v>
      </c>
      <c r="D42" s="106"/>
      <c r="E42" s="108">
        <v>758.30600000000004</v>
      </c>
      <c r="F42" s="104"/>
      <c r="G42" s="106"/>
      <c r="H42" s="108"/>
      <c r="I42" s="106"/>
      <c r="J42" s="104"/>
      <c r="K42" s="106"/>
      <c r="L42" s="164">
        <f t="shared" ref="L42:L45" si="1">G42+I42+K42</f>
        <v>0</v>
      </c>
      <c r="M42" s="42" t="s">
        <v>169</v>
      </c>
    </row>
    <row r="43" spans="1:15" s="136" customFormat="1" x14ac:dyDescent="0.2">
      <c r="A43" s="103"/>
      <c r="B43" s="137" t="s">
        <v>53</v>
      </c>
      <c r="C43" s="104" t="s">
        <v>26</v>
      </c>
      <c r="D43" s="109"/>
      <c r="E43" s="106">
        <v>164.62031000000002</v>
      </c>
      <c r="F43" s="104"/>
      <c r="G43" s="106"/>
      <c r="H43" s="106"/>
      <c r="I43" s="106"/>
      <c r="J43" s="106"/>
      <c r="K43" s="106"/>
      <c r="L43" s="164">
        <f t="shared" si="1"/>
        <v>0</v>
      </c>
      <c r="M43" s="42" t="s">
        <v>169</v>
      </c>
    </row>
    <row r="44" spans="1:15" s="136" customFormat="1" x14ac:dyDescent="0.2">
      <c r="A44" s="103"/>
      <c r="B44" s="137" t="s">
        <v>54</v>
      </c>
      <c r="C44" s="104" t="s">
        <v>26</v>
      </c>
      <c r="D44" s="110"/>
      <c r="E44" s="106">
        <v>735.67000000000007</v>
      </c>
      <c r="F44" s="104"/>
      <c r="G44" s="106"/>
      <c r="H44" s="106"/>
      <c r="I44" s="106"/>
      <c r="J44" s="106"/>
      <c r="K44" s="106"/>
      <c r="L44" s="164">
        <f t="shared" si="1"/>
        <v>0</v>
      </c>
      <c r="M44" s="42" t="s">
        <v>169</v>
      </c>
    </row>
    <row r="45" spans="1:15" s="136" customFormat="1" ht="19.5" x14ac:dyDescent="0.2">
      <c r="A45" s="111"/>
      <c r="B45" s="137" t="s">
        <v>138</v>
      </c>
      <c r="C45" s="104" t="s">
        <v>39</v>
      </c>
      <c r="D45" s="106"/>
      <c r="E45" s="108">
        <v>6224.9000000000005</v>
      </c>
      <c r="F45" s="108"/>
      <c r="G45" s="106"/>
      <c r="H45" s="104"/>
      <c r="I45" s="106"/>
      <c r="J45" s="104"/>
      <c r="K45" s="106"/>
      <c r="L45" s="164">
        <f t="shared" si="1"/>
        <v>0</v>
      </c>
      <c r="M45" s="2" t="s">
        <v>169</v>
      </c>
    </row>
    <row r="46" spans="1:15" ht="19.5" x14ac:dyDescent="0.2">
      <c r="A46" s="12"/>
      <c r="B46" s="138" t="s">
        <v>45</v>
      </c>
      <c r="C46" s="13" t="s">
        <v>46</v>
      </c>
      <c r="D46" s="14"/>
      <c r="E46" s="16">
        <v>2297</v>
      </c>
      <c r="F46" s="13"/>
      <c r="G46" s="14"/>
      <c r="H46" s="13"/>
      <c r="I46" s="14"/>
      <c r="J46" s="13"/>
      <c r="K46" s="14"/>
      <c r="L46" s="161"/>
    </row>
    <row r="47" spans="1:15" x14ac:dyDescent="0.2">
      <c r="A47" s="12"/>
      <c r="B47" s="126" t="s">
        <v>47</v>
      </c>
      <c r="C47" s="13" t="s">
        <v>18</v>
      </c>
      <c r="D47" s="36"/>
      <c r="E47" s="14">
        <v>430.45779999999996</v>
      </c>
      <c r="F47" s="13"/>
      <c r="G47" s="14"/>
      <c r="H47" s="18"/>
      <c r="I47" s="14"/>
      <c r="J47" s="13"/>
      <c r="K47" s="14"/>
      <c r="L47" s="161">
        <f>G47+I47+K47</f>
        <v>0</v>
      </c>
      <c r="M47" s="42" t="s">
        <v>169</v>
      </c>
    </row>
    <row r="48" spans="1:15" x14ac:dyDescent="0.2">
      <c r="A48" s="12"/>
      <c r="B48" s="126" t="s">
        <v>48</v>
      </c>
      <c r="C48" s="13" t="s">
        <v>49</v>
      </c>
      <c r="D48" s="36"/>
      <c r="E48" s="14">
        <v>33.995600000000003</v>
      </c>
      <c r="F48" s="13"/>
      <c r="G48" s="14"/>
      <c r="H48" s="13"/>
      <c r="I48" s="14"/>
      <c r="J48" s="13"/>
      <c r="K48" s="14"/>
      <c r="L48" s="161">
        <f>G48+I48+K48</f>
        <v>0</v>
      </c>
      <c r="M48" s="42" t="s">
        <v>169</v>
      </c>
    </row>
    <row r="49" spans="1:239" x14ac:dyDescent="0.3">
      <c r="A49" s="12"/>
      <c r="B49" s="13" t="s">
        <v>14</v>
      </c>
      <c r="C49" s="13"/>
      <c r="D49" s="36"/>
      <c r="E49" s="14"/>
      <c r="F49" s="13"/>
      <c r="G49" s="14"/>
      <c r="H49" s="13"/>
      <c r="I49" s="14"/>
      <c r="J49" s="13"/>
      <c r="K49" s="14"/>
      <c r="L49" s="161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</row>
    <row r="50" spans="1:239" x14ac:dyDescent="0.3">
      <c r="A50" s="12"/>
      <c r="B50" s="126" t="s">
        <v>50</v>
      </c>
      <c r="C50" s="13" t="s">
        <v>12</v>
      </c>
      <c r="D50" s="36"/>
      <c r="E50" s="14">
        <v>328.47099999999995</v>
      </c>
      <c r="F50" s="18"/>
      <c r="G50" s="14"/>
      <c r="H50" s="13"/>
      <c r="I50" s="14"/>
      <c r="J50" s="13"/>
      <c r="K50" s="14"/>
      <c r="L50" s="161">
        <f>G50+I50+K50</f>
        <v>0</v>
      </c>
      <c r="M50" s="42" t="s">
        <v>169</v>
      </c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</row>
    <row r="51" spans="1:239" x14ac:dyDescent="0.3">
      <c r="A51" s="12"/>
      <c r="B51" s="126" t="s">
        <v>51</v>
      </c>
      <c r="C51" s="13" t="s">
        <v>12</v>
      </c>
      <c r="D51" s="36"/>
      <c r="E51" s="14">
        <v>219.13379999999995</v>
      </c>
      <c r="F51" s="18"/>
      <c r="G51" s="14"/>
      <c r="H51" s="13"/>
      <c r="I51" s="14"/>
      <c r="J51" s="13"/>
      <c r="K51" s="14"/>
      <c r="L51" s="161">
        <f>G51+I51+K51</f>
        <v>0</v>
      </c>
      <c r="M51" s="42" t="s">
        <v>169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</row>
    <row r="52" spans="1:239" x14ac:dyDescent="0.3">
      <c r="A52" s="12"/>
      <c r="B52" s="126" t="s">
        <v>52</v>
      </c>
      <c r="C52" s="13" t="s">
        <v>12</v>
      </c>
      <c r="D52" s="36"/>
      <c r="E52" s="36">
        <v>2.7563999999999997</v>
      </c>
      <c r="F52" s="18"/>
      <c r="G52" s="14"/>
      <c r="H52" s="13"/>
      <c r="I52" s="14"/>
      <c r="J52" s="13"/>
      <c r="K52" s="14"/>
      <c r="L52" s="161">
        <f>G52+I52+K52</f>
        <v>0</v>
      </c>
      <c r="M52" s="42" t="s">
        <v>169</v>
      </c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</row>
    <row r="53" spans="1:239" x14ac:dyDescent="0.2">
      <c r="A53" s="12"/>
      <c r="B53" s="138" t="s">
        <v>113</v>
      </c>
      <c r="C53" s="13" t="s">
        <v>5</v>
      </c>
      <c r="D53" s="13"/>
      <c r="E53" s="16">
        <v>300</v>
      </c>
      <c r="F53" s="13"/>
      <c r="G53" s="14"/>
      <c r="H53" s="13"/>
      <c r="I53" s="14"/>
      <c r="J53" s="13"/>
      <c r="K53" s="14"/>
      <c r="L53" s="161"/>
      <c r="N53" s="64"/>
      <c r="P53" s="64"/>
    </row>
    <row r="54" spans="1:239" x14ac:dyDescent="0.2">
      <c r="A54" s="12"/>
      <c r="B54" s="126" t="s">
        <v>24</v>
      </c>
      <c r="C54" s="13" t="s">
        <v>18</v>
      </c>
      <c r="D54" s="17"/>
      <c r="E54" s="14">
        <v>167.4</v>
      </c>
      <c r="F54" s="13"/>
      <c r="G54" s="14"/>
      <c r="H54" s="18"/>
      <c r="I54" s="14"/>
      <c r="J54" s="13"/>
      <c r="K54" s="14"/>
      <c r="L54" s="161">
        <f>G54+I54+K54</f>
        <v>0</v>
      </c>
      <c r="M54" s="42" t="s">
        <v>169</v>
      </c>
      <c r="N54" s="64"/>
      <c r="P54" s="64"/>
    </row>
    <row r="55" spans="1:239" x14ac:dyDescent="0.2">
      <c r="A55" s="12"/>
      <c r="B55" s="140" t="s">
        <v>17</v>
      </c>
      <c r="C55" s="59" t="s">
        <v>10</v>
      </c>
      <c r="D55" s="87"/>
      <c r="E55" s="14">
        <v>100.98</v>
      </c>
      <c r="F55" s="61"/>
      <c r="G55" s="61"/>
      <c r="H55" s="61"/>
      <c r="I55" s="62"/>
      <c r="J55" s="63"/>
      <c r="K55" s="63"/>
      <c r="L55" s="161">
        <f>G55+I55+K55</f>
        <v>0</v>
      </c>
      <c r="M55" s="42" t="s">
        <v>169</v>
      </c>
    </row>
    <row r="56" spans="1:239" x14ac:dyDescent="0.2">
      <c r="A56" s="12"/>
      <c r="B56" s="138" t="s">
        <v>80</v>
      </c>
      <c r="C56" s="13" t="s">
        <v>5</v>
      </c>
      <c r="D56" s="13"/>
      <c r="E56" s="16">
        <v>75</v>
      </c>
      <c r="F56" s="13"/>
      <c r="G56" s="14"/>
      <c r="H56" s="13"/>
      <c r="I56" s="14"/>
      <c r="J56" s="13"/>
      <c r="K56" s="14"/>
      <c r="L56" s="161"/>
      <c r="N56" s="64"/>
      <c r="P56" s="64"/>
    </row>
    <row r="57" spans="1:239" x14ac:dyDescent="0.2">
      <c r="A57" s="12"/>
      <c r="B57" s="126" t="s">
        <v>24</v>
      </c>
      <c r="C57" s="13" t="s">
        <v>18</v>
      </c>
      <c r="D57" s="17"/>
      <c r="E57" s="14">
        <v>41.85</v>
      </c>
      <c r="F57" s="13"/>
      <c r="G57" s="14"/>
      <c r="H57" s="18"/>
      <c r="I57" s="14"/>
      <c r="J57" s="13"/>
      <c r="K57" s="14"/>
      <c r="L57" s="161">
        <f>G57+I57+K57</f>
        <v>0</v>
      </c>
      <c r="M57" s="42" t="s">
        <v>169</v>
      </c>
      <c r="N57" s="64"/>
      <c r="P57" s="64"/>
    </row>
    <row r="58" spans="1:239" x14ac:dyDescent="0.2">
      <c r="A58" s="12"/>
      <c r="B58" s="140" t="s">
        <v>17</v>
      </c>
      <c r="C58" s="59" t="s">
        <v>10</v>
      </c>
      <c r="D58" s="87"/>
      <c r="E58" s="14">
        <v>25.245000000000001</v>
      </c>
      <c r="F58" s="61"/>
      <c r="G58" s="61"/>
      <c r="H58" s="61"/>
      <c r="I58" s="62"/>
      <c r="J58" s="63"/>
      <c r="K58" s="63"/>
      <c r="L58" s="161">
        <f>G58+I58+K58</f>
        <v>0</v>
      </c>
      <c r="M58" s="42" t="s">
        <v>169</v>
      </c>
    </row>
    <row r="59" spans="1:239" x14ac:dyDescent="0.2">
      <c r="A59" s="12"/>
      <c r="B59" s="138" t="s">
        <v>165</v>
      </c>
      <c r="C59" s="13" t="s">
        <v>5</v>
      </c>
      <c r="D59" s="13"/>
      <c r="E59" s="35">
        <v>13</v>
      </c>
      <c r="F59" s="13"/>
      <c r="G59" s="14"/>
      <c r="H59" s="13"/>
      <c r="I59" s="14"/>
      <c r="J59" s="13"/>
      <c r="K59" s="14"/>
      <c r="L59" s="161"/>
      <c r="N59" s="64"/>
      <c r="P59" s="64"/>
    </row>
    <row r="60" spans="1:239" x14ac:dyDescent="0.2">
      <c r="A60" s="12"/>
      <c r="B60" s="126" t="s">
        <v>24</v>
      </c>
      <c r="C60" s="13" t="s">
        <v>18</v>
      </c>
      <c r="D60" s="17"/>
      <c r="E60" s="14">
        <v>3.1434000000000002</v>
      </c>
      <c r="F60" s="13"/>
      <c r="G60" s="14"/>
      <c r="H60" s="18"/>
      <c r="I60" s="14"/>
      <c r="J60" s="13"/>
      <c r="K60" s="14"/>
      <c r="L60" s="161">
        <f>G60+I60+K60</f>
        <v>0</v>
      </c>
      <c r="M60" s="42" t="s">
        <v>169</v>
      </c>
      <c r="N60" s="64"/>
      <c r="P60" s="64"/>
    </row>
    <row r="61" spans="1:239" x14ac:dyDescent="0.2">
      <c r="A61" s="12"/>
      <c r="B61" s="140" t="s">
        <v>17</v>
      </c>
      <c r="C61" s="59" t="s">
        <v>10</v>
      </c>
      <c r="D61" s="87"/>
      <c r="E61" s="14">
        <v>1.2792000000000001</v>
      </c>
      <c r="F61" s="61"/>
      <c r="G61" s="61"/>
      <c r="H61" s="61"/>
      <c r="I61" s="62"/>
      <c r="J61" s="63"/>
      <c r="K61" s="63"/>
      <c r="L61" s="161">
        <f>G61+I61+K61</f>
        <v>0</v>
      </c>
      <c r="M61" s="42" t="s">
        <v>169</v>
      </c>
    </row>
    <row r="62" spans="1:239" x14ac:dyDescent="0.2">
      <c r="A62" s="12"/>
      <c r="B62" s="138" t="s">
        <v>166</v>
      </c>
      <c r="C62" s="13" t="s">
        <v>5</v>
      </c>
      <c r="D62" s="13"/>
      <c r="E62" s="16">
        <v>57</v>
      </c>
      <c r="F62" s="13"/>
      <c r="G62" s="14"/>
      <c r="H62" s="13"/>
      <c r="I62" s="14"/>
      <c r="J62" s="13"/>
      <c r="K62" s="14"/>
      <c r="L62" s="161"/>
      <c r="N62" s="64"/>
      <c r="P62" s="64"/>
    </row>
    <row r="63" spans="1:239" x14ac:dyDescent="0.2">
      <c r="A63" s="12"/>
      <c r="B63" s="126" t="s">
        <v>24</v>
      </c>
      <c r="C63" s="13" t="s">
        <v>18</v>
      </c>
      <c r="D63" s="17"/>
      <c r="E63" s="14">
        <v>13.7826</v>
      </c>
      <c r="F63" s="13"/>
      <c r="G63" s="14"/>
      <c r="H63" s="18"/>
      <c r="I63" s="14"/>
      <c r="J63" s="13"/>
      <c r="K63" s="14"/>
      <c r="L63" s="161">
        <f>G63+I63+K63</f>
        <v>0</v>
      </c>
      <c r="M63" s="42" t="s">
        <v>169</v>
      </c>
      <c r="N63" s="64"/>
      <c r="P63" s="64"/>
    </row>
    <row r="64" spans="1:239" x14ac:dyDescent="0.2">
      <c r="A64" s="12"/>
      <c r="B64" s="140" t="s">
        <v>17</v>
      </c>
      <c r="C64" s="59" t="s">
        <v>10</v>
      </c>
      <c r="D64" s="87"/>
      <c r="E64" s="14">
        <v>5.6088000000000005</v>
      </c>
      <c r="F64" s="61"/>
      <c r="G64" s="61"/>
      <c r="H64" s="61"/>
      <c r="I64" s="62"/>
      <c r="J64" s="63"/>
      <c r="K64" s="63"/>
      <c r="L64" s="161">
        <f>G64+I64+K64</f>
        <v>0</v>
      </c>
      <c r="M64" s="42" t="s">
        <v>169</v>
      </c>
    </row>
    <row r="65" spans="1:16" x14ac:dyDescent="0.2">
      <c r="A65" s="12"/>
      <c r="B65" s="138" t="s">
        <v>167</v>
      </c>
      <c r="C65" s="13" t="s">
        <v>5</v>
      </c>
      <c r="D65" s="13"/>
      <c r="E65" s="35">
        <v>24</v>
      </c>
      <c r="F65" s="13"/>
      <c r="G65" s="14"/>
      <c r="H65" s="13"/>
      <c r="I65" s="14"/>
      <c r="J65" s="13"/>
      <c r="K65" s="14"/>
      <c r="L65" s="161"/>
      <c r="N65" s="64"/>
      <c r="P65" s="64"/>
    </row>
    <row r="66" spans="1:16" x14ac:dyDescent="0.2">
      <c r="A66" s="12"/>
      <c r="B66" s="126" t="s">
        <v>24</v>
      </c>
      <c r="C66" s="13" t="s">
        <v>18</v>
      </c>
      <c r="D66" s="17"/>
      <c r="E66" s="14">
        <v>2.6063999999999998</v>
      </c>
      <c r="F66" s="13"/>
      <c r="G66" s="14"/>
      <c r="H66" s="18"/>
      <c r="I66" s="14"/>
      <c r="J66" s="13"/>
      <c r="K66" s="14"/>
      <c r="L66" s="161">
        <f>G66+I66+K66</f>
        <v>0</v>
      </c>
      <c r="M66" s="42" t="s">
        <v>169</v>
      </c>
      <c r="N66" s="64"/>
      <c r="P66" s="64"/>
    </row>
    <row r="67" spans="1:16" x14ac:dyDescent="0.2">
      <c r="A67" s="12"/>
      <c r="B67" s="140" t="s">
        <v>17</v>
      </c>
      <c r="C67" s="59" t="s">
        <v>10</v>
      </c>
      <c r="D67" s="60"/>
      <c r="E67" s="14">
        <v>1.3262399999999999</v>
      </c>
      <c r="F67" s="61"/>
      <c r="G67" s="61"/>
      <c r="H67" s="61"/>
      <c r="I67" s="62"/>
      <c r="J67" s="63"/>
      <c r="K67" s="63"/>
      <c r="L67" s="161">
        <f>G67+I67+K67</f>
        <v>0</v>
      </c>
      <c r="M67" s="42" t="s">
        <v>169</v>
      </c>
    </row>
    <row r="68" spans="1:16" s="1" customFormat="1" x14ac:dyDescent="0.2">
      <c r="A68" s="90"/>
      <c r="B68" s="141" t="s">
        <v>92</v>
      </c>
      <c r="C68" s="91" t="s">
        <v>12</v>
      </c>
      <c r="D68" s="91"/>
      <c r="E68" s="11">
        <v>217.06112727272728</v>
      </c>
      <c r="F68" s="91"/>
      <c r="G68" s="57"/>
      <c r="H68" s="91"/>
      <c r="I68" s="57"/>
      <c r="J68" s="91"/>
      <c r="K68" s="57"/>
      <c r="L68" s="165"/>
    </row>
    <row r="69" spans="1:16" s="2" customFormat="1" x14ac:dyDescent="0.2">
      <c r="A69" s="3"/>
      <c r="B69" s="125" t="s">
        <v>24</v>
      </c>
      <c r="C69" s="4" t="s">
        <v>18</v>
      </c>
      <c r="D69" s="6"/>
      <c r="E69" s="6">
        <v>388.97354007272725</v>
      </c>
      <c r="F69" s="4"/>
      <c r="G69" s="6"/>
      <c r="H69" s="8"/>
      <c r="I69" s="6"/>
      <c r="J69" s="4"/>
      <c r="K69" s="6"/>
      <c r="L69" s="165">
        <f>G69+I69+K69</f>
        <v>0</v>
      </c>
      <c r="M69" s="42" t="s">
        <v>169</v>
      </c>
    </row>
    <row r="70" spans="1:16" s="2" customFormat="1" x14ac:dyDescent="0.2">
      <c r="A70" s="3"/>
      <c r="B70" s="125" t="s">
        <v>17</v>
      </c>
      <c r="C70" s="4" t="s">
        <v>10</v>
      </c>
      <c r="D70" s="6"/>
      <c r="E70" s="6">
        <v>104.18934109090908</v>
      </c>
      <c r="F70" s="4"/>
      <c r="G70" s="6"/>
      <c r="H70" s="4"/>
      <c r="I70" s="6"/>
      <c r="J70" s="4"/>
      <c r="K70" s="6"/>
      <c r="L70" s="165">
        <f>G70+I70+K70</f>
        <v>0</v>
      </c>
      <c r="M70" s="42" t="s">
        <v>169</v>
      </c>
    </row>
    <row r="71" spans="1:16" s="2" customFormat="1" x14ac:dyDescent="0.2">
      <c r="A71" s="142"/>
      <c r="B71" s="125" t="s">
        <v>100</v>
      </c>
      <c r="C71" s="4" t="s">
        <v>12</v>
      </c>
      <c r="D71" s="4"/>
      <c r="E71" s="6">
        <v>217.06112727272728</v>
      </c>
      <c r="F71" s="4"/>
      <c r="G71" s="4"/>
      <c r="H71" s="4"/>
      <c r="I71" s="6"/>
      <c r="J71" s="6"/>
      <c r="K71" s="6"/>
      <c r="L71" s="165">
        <f>G71+I71+K71</f>
        <v>0</v>
      </c>
      <c r="M71" s="42" t="s">
        <v>169</v>
      </c>
    </row>
    <row r="72" spans="1:16" x14ac:dyDescent="0.2">
      <c r="A72" s="37"/>
      <c r="B72" s="120" t="s">
        <v>140</v>
      </c>
      <c r="C72" s="38" t="s">
        <v>4</v>
      </c>
      <c r="D72" s="38"/>
      <c r="E72" s="34">
        <v>10.128892499999999</v>
      </c>
      <c r="F72" s="38"/>
      <c r="G72" s="40"/>
      <c r="H72" s="38"/>
      <c r="I72" s="40"/>
      <c r="J72" s="38"/>
      <c r="K72" s="40"/>
      <c r="L72" s="161"/>
    </row>
    <row r="73" spans="1:16" x14ac:dyDescent="0.2">
      <c r="A73" s="37"/>
      <c r="B73" s="118" t="s">
        <v>47</v>
      </c>
      <c r="C73" s="38" t="s">
        <v>18</v>
      </c>
      <c r="D73" s="14"/>
      <c r="E73" s="14">
        <v>85.893008399999999</v>
      </c>
      <c r="F73" s="13"/>
      <c r="G73" s="14"/>
      <c r="H73" s="18"/>
      <c r="I73" s="14"/>
      <c r="J73" s="13"/>
      <c r="K73" s="14"/>
      <c r="L73" s="162">
        <f>G73+I73+K73</f>
        <v>0</v>
      </c>
      <c r="M73" s="42" t="s">
        <v>169</v>
      </c>
    </row>
    <row r="74" spans="1:16" x14ac:dyDescent="0.2">
      <c r="A74" s="37"/>
      <c r="B74" s="118" t="s">
        <v>17</v>
      </c>
      <c r="C74" s="38" t="s">
        <v>10</v>
      </c>
      <c r="D74" s="14"/>
      <c r="E74" s="14">
        <v>57.856233960000004</v>
      </c>
      <c r="F74" s="13"/>
      <c r="G74" s="14"/>
      <c r="H74" s="13"/>
      <c r="I74" s="14"/>
      <c r="J74" s="13"/>
      <c r="K74" s="14"/>
      <c r="L74" s="162">
        <f>G74+I74+K74</f>
        <v>0</v>
      </c>
      <c r="M74" s="42" t="s">
        <v>169</v>
      </c>
    </row>
    <row r="75" spans="1:16" x14ac:dyDescent="0.2">
      <c r="A75" s="37"/>
      <c r="B75" s="120" t="s">
        <v>141</v>
      </c>
      <c r="C75" s="38" t="s">
        <v>4</v>
      </c>
      <c r="D75" s="38"/>
      <c r="E75" s="92">
        <v>5.5322399999999998</v>
      </c>
      <c r="F75" s="38"/>
      <c r="G75" s="40"/>
      <c r="H75" s="38"/>
      <c r="I75" s="40"/>
      <c r="J75" s="38"/>
      <c r="K75" s="40"/>
      <c r="L75" s="161"/>
    </row>
    <row r="76" spans="1:16" x14ac:dyDescent="0.2">
      <c r="A76" s="37"/>
      <c r="B76" s="118" t="s">
        <v>47</v>
      </c>
      <c r="C76" s="38" t="s">
        <v>18</v>
      </c>
      <c r="D76" s="14"/>
      <c r="E76" s="14">
        <v>46.913395200000004</v>
      </c>
      <c r="F76" s="13"/>
      <c r="G76" s="14"/>
      <c r="H76" s="18"/>
      <c r="I76" s="14"/>
      <c r="J76" s="13"/>
      <c r="K76" s="14"/>
      <c r="L76" s="162">
        <f>G76+I76+K76</f>
        <v>0</v>
      </c>
      <c r="M76" s="42" t="s">
        <v>169</v>
      </c>
    </row>
    <row r="77" spans="1:16" x14ac:dyDescent="0.2">
      <c r="A77" s="37"/>
      <c r="B77" s="118" t="s">
        <v>17</v>
      </c>
      <c r="C77" s="38" t="s">
        <v>10</v>
      </c>
      <c r="D77" s="14"/>
      <c r="E77" s="14">
        <v>31.600154880000002</v>
      </c>
      <c r="F77" s="13"/>
      <c r="G77" s="14"/>
      <c r="H77" s="13"/>
      <c r="I77" s="14"/>
      <c r="J77" s="13"/>
      <c r="K77" s="14"/>
      <c r="L77" s="162">
        <f>G77+I77+K77</f>
        <v>0</v>
      </c>
      <c r="M77" s="42" t="s">
        <v>169</v>
      </c>
    </row>
    <row r="78" spans="1:16" x14ac:dyDescent="0.2">
      <c r="A78" s="37"/>
      <c r="B78" s="120" t="s">
        <v>142</v>
      </c>
      <c r="C78" s="38" t="s">
        <v>4</v>
      </c>
      <c r="D78" s="38"/>
      <c r="E78" s="92">
        <v>13.46142</v>
      </c>
      <c r="F78" s="38"/>
      <c r="G78" s="40"/>
      <c r="H78" s="38"/>
      <c r="I78" s="40"/>
      <c r="J78" s="38"/>
      <c r="K78" s="40"/>
      <c r="L78" s="161"/>
    </row>
    <row r="79" spans="1:16" x14ac:dyDescent="0.2">
      <c r="A79" s="37"/>
      <c r="B79" s="118" t="s">
        <v>47</v>
      </c>
      <c r="C79" s="38" t="s">
        <v>18</v>
      </c>
      <c r="D79" s="14"/>
      <c r="E79" s="14">
        <v>114.1528416</v>
      </c>
      <c r="F79" s="13"/>
      <c r="G79" s="14"/>
      <c r="H79" s="18"/>
      <c r="I79" s="14"/>
      <c r="J79" s="13"/>
      <c r="K79" s="14"/>
      <c r="L79" s="162">
        <f>G79+I79+K79</f>
        <v>0</v>
      </c>
      <c r="M79" s="42" t="s">
        <v>169</v>
      </c>
    </row>
    <row r="80" spans="1:16" x14ac:dyDescent="0.2">
      <c r="A80" s="37"/>
      <c r="B80" s="118" t="s">
        <v>17</v>
      </c>
      <c r="C80" s="38" t="s">
        <v>10</v>
      </c>
      <c r="D80" s="14"/>
      <c r="E80" s="14">
        <v>76.891631040000007</v>
      </c>
      <c r="F80" s="13"/>
      <c r="G80" s="14"/>
      <c r="H80" s="13"/>
      <c r="I80" s="14"/>
      <c r="J80" s="13"/>
      <c r="K80" s="14"/>
      <c r="L80" s="162">
        <f>G80+I80+K80</f>
        <v>0</v>
      </c>
      <c r="M80" s="42" t="s">
        <v>169</v>
      </c>
    </row>
    <row r="81" spans="1:18" s="2" customFormat="1" ht="19.5" x14ac:dyDescent="0.2">
      <c r="A81" s="3"/>
      <c r="B81" s="141" t="s">
        <v>120</v>
      </c>
      <c r="C81" s="38" t="s">
        <v>39</v>
      </c>
      <c r="D81" s="4"/>
      <c r="E81" s="5">
        <v>9.99</v>
      </c>
      <c r="F81" s="4"/>
      <c r="G81" s="6"/>
      <c r="H81" s="4"/>
      <c r="I81" s="6"/>
      <c r="J81" s="4"/>
      <c r="K81" s="6"/>
      <c r="L81" s="165"/>
    </row>
    <row r="82" spans="1:18" s="2" customFormat="1" x14ac:dyDescent="0.2">
      <c r="A82" s="3"/>
      <c r="B82" s="125" t="s">
        <v>24</v>
      </c>
      <c r="C82" s="4" t="s">
        <v>18</v>
      </c>
      <c r="D82" s="6"/>
      <c r="E82" s="6">
        <v>64.015920000000008</v>
      </c>
      <c r="F82" s="4"/>
      <c r="G82" s="6"/>
      <c r="H82" s="8"/>
      <c r="I82" s="6"/>
      <c r="J82" s="4"/>
      <c r="K82" s="6"/>
      <c r="L82" s="165">
        <f>G82+I82+K82</f>
        <v>0</v>
      </c>
      <c r="M82" s="42" t="s">
        <v>169</v>
      </c>
    </row>
    <row r="83" spans="1:18" s="2" customFormat="1" x14ac:dyDescent="0.2">
      <c r="A83" s="3"/>
      <c r="B83" s="143" t="s">
        <v>17</v>
      </c>
      <c r="C83" s="82" t="s">
        <v>10</v>
      </c>
      <c r="D83" s="88"/>
      <c r="E83" s="6">
        <v>12.287700000000001</v>
      </c>
      <c r="F83" s="84"/>
      <c r="G83" s="84"/>
      <c r="H83" s="84"/>
      <c r="I83" s="6"/>
      <c r="J83" s="86"/>
      <c r="K83" s="6"/>
      <c r="L83" s="165">
        <f>G83+I83+K83</f>
        <v>0</v>
      </c>
      <c r="M83" s="42" t="s">
        <v>169</v>
      </c>
      <c r="N83" s="58"/>
    </row>
    <row r="84" spans="1:18" s="1" customFormat="1" x14ac:dyDescent="0.2">
      <c r="A84" s="90"/>
      <c r="B84" s="141" t="s">
        <v>99</v>
      </c>
      <c r="C84" s="91" t="s">
        <v>12</v>
      </c>
      <c r="D84" s="91"/>
      <c r="E84" s="11">
        <v>97.781381249999995</v>
      </c>
      <c r="F84" s="91"/>
      <c r="G84" s="57"/>
      <c r="H84" s="91"/>
      <c r="I84" s="57"/>
      <c r="J84" s="91"/>
      <c r="K84" s="57"/>
      <c r="L84" s="165"/>
    </row>
    <row r="85" spans="1:18" s="2" customFormat="1" x14ac:dyDescent="0.2">
      <c r="A85" s="3"/>
      <c r="B85" s="125" t="s">
        <v>24</v>
      </c>
      <c r="C85" s="4" t="s">
        <v>18</v>
      </c>
      <c r="D85" s="6"/>
      <c r="E85" s="6">
        <v>43.806058799999995</v>
      </c>
      <c r="F85" s="4"/>
      <c r="G85" s="6"/>
      <c r="H85" s="8"/>
      <c r="I85" s="6"/>
      <c r="J85" s="4"/>
      <c r="K85" s="6"/>
      <c r="L85" s="165">
        <f>G85+I85+K85</f>
        <v>0</v>
      </c>
      <c r="M85" s="42" t="s">
        <v>169</v>
      </c>
    </row>
    <row r="86" spans="1:18" s="2" customFormat="1" x14ac:dyDescent="0.2">
      <c r="A86" s="3"/>
      <c r="B86" s="125" t="s">
        <v>17</v>
      </c>
      <c r="C86" s="4" t="s">
        <v>10</v>
      </c>
      <c r="D86" s="6"/>
      <c r="E86" s="6">
        <v>11.73376575</v>
      </c>
      <c r="F86" s="4"/>
      <c r="G86" s="6"/>
      <c r="H86" s="4"/>
      <c r="I86" s="6"/>
      <c r="J86" s="4"/>
      <c r="K86" s="6"/>
      <c r="L86" s="165">
        <f>G86+I86+K86</f>
        <v>0</v>
      </c>
      <c r="M86" s="42" t="s">
        <v>169</v>
      </c>
    </row>
    <row r="87" spans="1:18" s="2" customFormat="1" x14ac:dyDescent="0.2">
      <c r="A87" s="142"/>
      <c r="B87" s="125" t="s">
        <v>100</v>
      </c>
      <c r="C87" s="4" t="s">
        <v>12</v>
      </c>
      <c r="D87" s="4"/>
      <c r="E87" s="6">
        <v>97.781381249999995</v>
      </c>
      <c r="F87" s="4"/>
      <c r="G87" s="4"/>
      <c r="H87" s="4"/>
      <c r="I87" s="6"/>
      <c r="J87" s="51"/>
      <c r="K87" s="6"/>
      <c r="L87" s="165">
        <f>G87+I87+K87</f>
        <v>0</v>
      </c>
      <c r="M87" s="42" t="s">
        <v>169</v>
      </c>
    </row>
    <row r="88" spans="1:18" s="2" customFormat="1" x14ac:dyDescent="0.2">
      <c r="A88" s="144"/>
      <c r="B88" s="141" t="s">
        <v>65</v>
      </c>
      <c r="C88" s="4" t="s">
        <v>66</v>
      </c>
      <c r="D88" s="4"/>
      <c r="E88" s="5">
        <v>4220.3</v>
      </c>
      <c r="F88" s="4"/>
      <c r="G88" s="6"/>
      <c r="H88" s="4"/>
      <c r="I88" s="6"/>
      <c r="J88" s="4"/>
      <c r="K88" s="6"/>
      <c r="L88" s="165"/>
    </row>
    <row r="89" spans="1:18" s="2" customFormat="1" x14ac:dyDescent="0.2">
      <c r="A89" s="3"/>
      <c r="B89" s="125" t="s">
        <v>24</v>
      </c>
      <c r="C89" s="4" t="s">
        <v>67</v>
      </c>
      <c r="D89" s="6"/>
      <c r="E89" s="6">
        <v>1147.9216000000001</v>
      </c>
      <c r="F89" s="4"/>
      <c r="G89" s="6"/>
      <c r="H89" s="8"/>
      <c r="I89" s="6"/>
      <c r="J89" s="4"/>
      <c r="K89" s="6"/>
      <c r="L89" s="165">
        <f>G89+I89+K89</f>
        <v>0</v>
      </c>
      <c r="M89" s="42" t="s">
        <v>169</v>
      </c>
    </row>
    <row r="90" spans="1:18" s="2" customFormat="1" x14ac:dyDescent="0.2">
      <c r="A90" s="3"/>
      <c r="B90" s="125" t="s">
        <v>17</v>
      </c>
      <c r="C90" s="4" t="s">
        <v>10</v>
      </c>
      <c r="D90" s="6"/>
      <c r="E90" s="6">
        <v>217.76748000000001</v>
      </c>
      <c r="F90" s="4"/>
      <c r="G90" s="6"/>
      <c r="H90" s="4"/>
      <c r="I90" s="6"/>
      <c r="J90" s="4"/>
      <c r="K90" s="6"/>
      <c r="L90" s="165">
        <f>G90+I90+K90</f>
        <v>0</v>
      </c>
      <c r="M90" s="42" t="s">
        <v>169</v>
      </c>
    </row>
    <row r="91" spans="1:18" s="2" customFormat="1" x14ac:dyDescent="0.2">
      <c r="A91" s="3"/>
      <c r="B91" s="4" t="s">
        <v>14</v>
      </c>
      <c r="C91" s="4"/>
      <c r="D91" s="4"/>
      <c r="E91" s="6"/>
      <c r="F91" s="4"/>
      <c r="G91" s="6"/>
      <c r="H91" s="4"/>
      <c r="I91" s="6"/>
      <c r="J91" s="4"/>
      <c r="K91" s="6"/>
      <c r="L91" s="165"/>
      <c r="R91" s="69"/>
    </row>
    <row r="92" spans="1:18" s="2" customFormat="1" x14ac:dyDescent="0.2">
      <c r="A92" s="3"/>
      <c r="B92" s="125" t="s">
        <v>68</v>
      </c>
      <c r="C92" s="4" t="s">
        <v>69</v>
      </c>
      <c r="D92" s="7"/>
      <c r="E92" s="6">
        <v>18.147290000000002</v>
      </c>
      <c r="F92" s="6"/>
      <c r="G92" s="6"/>
      <c r="H92" s="4"/>
      <c r="I92" s="6"/>
      <c r="J92" s="4"/>
      <c r="K92" s="6"/>
      <c r="L92" s="165">
        <f>G92+I92+K92</f>
        <v>0</v>
      </c>
      <c r="M92" s="42" t="s">
        <v>169</v>
      </c>
    </row>
    <row r="93" spans="1:18" s="2" customFormat="1" x14ac:dyDescent="0.2">
      <c r="A93" s="3"/>
      <c r="B93" s="125" t="s">
        <v>70</v>
      </c>
      <c r="C93" s="4" t="s">
        <v>69</v>
      </c>
      <c r="D93" s="7"/>
      <c r="E93" s="6">
        <v>40.514879999999998</v>
      </c>
      <c r="F93" s="6"/>
      <c r="G93" s="6"/>
      <c r="H93" s="6"/>
      <c r="I93" s="6"/>
      <c r="J93" s="4"/>
      <c r="K93" s="6"/>
      <c r="L93" s="165">
        <f>G93+I93+K93</f>
        <v>0</v>
      </c>
      <c r="M93" s="42" t="s">
        <v>169</v>
      </c>
    </row>
    <row r="94" spans="1:18" s="2" customFormat="1" x14ac:dyDescent="0.2">
      <c r="A94" s="3"/>
      <c r="B94" s="125" t="s">
        <v>21</v>
      </c>
      <c r="C94" s="4" t="s">
        <v>10</v>
      </c>
      <c r="D94" s="7"/>
      <c r="E94" s="6">
        <v>20.679469999999998</v>
      </c>
      <c r="F94" s="4"/>
      <c r="G94" s="6"/>
      <c r="H94" s="6"/>
      <c r="I94" s="6"/>
      <c r="J94" s="4"/>
      <c r="K94" s="6"/>
      <c r="L94" s="165">
        <f>G94+I94+K94</f>
        <v>0</v>
      </c>
      <c r="M94" s="42" t="s">
        <v>169</v>
      </c>
    </row>
    <row r="95" spans="1:18" s="2" customFormat="1" x14ac:dyDescent="0.2">
      <c r="A95" s="3"/>
      <c r="B95" s="141" t="s">
        <v>154</v>
      </c>
      <c r="C95" s="4" t="s">
        <v>4</v>
      </c>
      <c r="D95" s="4"/>
      <c r="E95" s="34">
        <v>11.632819999999999</v>
      </c>
      <c r="F95" s="4"/>
      <c r="G95" s="6"/>
      <c r="H95" s="4"/>
      <c r="I95" s="6"/>
      <c r="J95" s="4"/>
      <c r="K95" s="6"/>
      <c r="L95" s="165"/>
    </row>
    <row r="96" spans="1:18" s="2" customFormat="1" x14ac:dyDescent="0.2">
      <c r="A96" s="3"/>
      <c r="B96" s="125" t="s">
        <v>24</v>
      </c>
      <c r="C96" s="4" t="s">
        <v>18</v>
      </c>
      <c r="D96" s="4"/>
      <c r="E96" s="6">
        <v>123.30789199999998</v>
      </c>
      <c r="F96" s="4"/>
      <c r="G96" s="6"/>
      <c r="H96" s="8"/>
      <c r="I96" s="6"/>
      <c r="J96" s="4"/>
      <c r="K96" s="6"/>
      <c r="L96" s="165">
        <f t="shared" ref="L96:L97" si="2">G96+I96+K96</f>
        <v>0</v>
      </c>
      <c r="M96" s="42" t="s">
        <v>169</v>
      </c>
    </row>
    <row r="97" spans="1:13" s="2" customFormat="1" x14ac:dyDescent="0.2">
      <c r="A97" s="3"/>
      <c r="B97" s="125" t="s">
        <v>25</v>
      </c>
      <c r="C97" s="4" t="s">
        <v>10</v>
      </c>
      <c r="D97" s="4"/>
      <c r="E97" s="6">
        <v>83.058334799999997</v>
      </c>
      <c r="F97" s="4"/>
      <c r="G97" s="6"/>
      <c r="H97" s="4"/>
      <c r="I97" s="6"/>
      <c r="J97" s="4"/>
      <c r="K97" s="6"/>
      <c r="L97" s="165">
        <f t="shared" si="2"/>
        <v>0</v>
      </c>
      <c r="M97" s="42" t="s">
        <v>169</v>
      </c>
    </row>
    <row r="98" spans="1:13" s="2" customFormat="1" x14ac:dyDescent="0.2">
      <c r="A98" s="3"/>
      <c r="B98" s="4" t="s">
        <v>14</v>
      </c>
      <c r="C98" s="4"/>
      <c r="D98" s="4"/>
      <c r="E98" s="6"/>
      <c r="F98" s="4"/>
      <c r="G98" s="6"/>
      <c r="H98" s="4"/>
      <c r="I98" s="6"/>
      <c r="J98" s="4"/>
      <c r="K98" s="6"/>
      <c r="L98" s="165"/>
      <c r="M98" s="15"/>
    </row>
    <row r="99" spans="1:13" s="2" customFormat="1" x14ac:dyDescent="0.2">
      <c r="A99" s="3"/>
      <c r="B99" s="125" t="s">
        <v>81</v>
      </c>
      <c r="C99" s="4" t="s">
        <v>30</v>
      </c>
      <c r="D99" s="4"/>
      <c r="E99" s="6">
        <v>12</v>
      </c>
      <c r="F99" s="8"/>
      <c r="G99" s="6"/>
      <c r="H99" s="4"/>
      <c r="I99" s="6"/>
      <c r="J99" s="4"/>
      <c r="K99" s="6"/>
      <c r="L99" s="165">
        <f t="shared" ref="L99:L104" si="3">G99+I99+K99</f>
        <v>0</v>
      </c>
      <c r="M99" s="2" t="s">
        <v>168</v>
      </c>
    </row>
    <row r="100" spans="1:13" s="2" customFormat="1" x14ac:dyDescent="0.2">
      <c r="A100" s="3"/>
      <c r="B100" s="125" t="s">
        <v>135</v>
      </c>
      <c r="C100" s="4" t="s">
        <v>30</v>
      </c>
      <c r="D100" s="4"/>
      <c r="E100" s="6">
        <v>2</v>
      </c>
      <c r="F100" s="8"/>
      <c r="G100" s="6"/>
      <c r="H100" s="4"/>
      <c r="I100" s="6"/>
      <c r="J100" s="4"/>
      <c r="K100" s="6"/>
      <c r="L100" s="165">
        <f t="shared" si="3"/>
        <v>0</v>
      </c>
    </row>
    <row r="101" spans="1:13" s="2" customFormat="1" x14ac:dyDescent="0.2">
      <c r="A101" s="3"/>
      <c r="B101" s="125" t="s">
        <v>82</v>
      </c>
      <c r="C101" s="4" t="s">
        <v>30</v>
      </c>
      <c r="D101" s="4"/>
      <c r="E101" s="6">
        <v>2</v>
      </c>
      <c r="F101" s="8"/>
      <c r="G101" s="6"/>
      <c r="H101" s="4"/>
      <c r="I101" s="6"/>
      <c r="J101" s="4"/>
      <c r="K101" s="6"/>
      <c r="L101" s="165">
        <f t="shared" si="3"/>
        <v>0</v>
      </c>
      <c r="M101" s="2" t="s">
        <v>169</v>
      </c>
    </row>
    <row r="102" spans="1:13" s="2" customFormat="1" x14ac:dyDescent="0.2">
      <c r="A102" s="3"/>
      <c r="B102" s="125" t="s">
        <v>83</v>
      </c>
      <c r="C102" s="4" t="s">
        <v>30</v>
      </c>
      <c r="D102" s="4"/>
      <c r="E102" s="6">
        <v>2</v>
      </c>
      <c r="F102" s="6"/>
      <c r="G102" s="6"/>
      <c r="H102" s="4"/>
      <c r="I102" s="6"/>
      <c r="J102" s="4"/>
      <c r="K102" s="6"/>
      <c r="L102" s="165">
        <f t="shared" si="3"/>
        <v>0</v>
      </c>
      <c r="M102" s="2" t="s">
        <v>168</v>
      </c>
    </row>
    <row r="103" spans="1:13" s="2" customFormat="1" x14ac:dyDescent="0.2">
      <c r="A103" s="3"/>
      <c r="B103" s="125" t="s">
        <v>35</v>
      </c>
      <c r="C103" s="4" t="s">
        <v>4</v>
      </c>
      <c r="D103" s="4"/>
      <c r="E103" s="6">
        <v>1.8263527399999999</v>
      </c>
      <c r="F103" s="6"/>
      <c r="G103" s="6"/>
      <c r="H103" s="4"/>
      <c r="I103" s="6"/>
      <c r="J103" s="4"/>
      <c r="K103" s="6"/>
      <c r="L103" s="165">
        <f t="shared" si="3"/>
        <v>0</v>
      </c>
      <c r="M103" s="42" t="s">
        <v>169</v>
      </c>
    </row>
    <row r="104" spans="1:13" s="2" customFormat="1" x14ac:dyDescent="0.2">
      <c r="A104" s="3"/>
      <c r="B104" s="125" t="s">
        <v>36</v>
      </c>
      <c r="C104" s="4" t="s">
        <v>10</v>
      </c>
      <c r="D104" s="4"/>
      <c r="E104" s="6">
        <v>76.892940199999984</v>
      </c>
      <c r="F104" s="4"/>
      <c r="G104" s="6"/>
      <c r="H104" s="4"/>
      <c r="I104" s="6"/>
      <c r="J104" s="4"/>
      <c r="K104" s="6"/>
      <c r="L104" s="165">
        <f t="shared" si="3"/>
        <v>0</v>
      </c>
      <c r="M104" s="42" t="s">
        <v>169</v>
      </c>
    </row>
    <row r="105" spans="1:13" s="2" customFormat="1" x14ac:dyDescent="0.2">
      <c r="A105" s="3"/>
      <c r="B105" s="141" t="s">
        <v>84</v>
      </c>
      <c r="C105" s="4" t="s">
        <v>4</v>
      </c>
      <c r="D105" s="4"/>
      <c r="E105" s="34">
        <v>4.1739099999999993</v>
      </c>
      <c r="F105" s="4"/>
      <c r="G105" s="6"/>
      <c r="H105" s="4"/>
      <c r="I105" s="6"/>
      <c r="J105" s="4"/>
      <c r="K105" s="6"/>
      <c r="L105" s="165"/>
    </row>
    <row r="106" spans="1:13" s="2" customFormat="1" x14ac:dyDescent="0.2">
      <c r="A106" s="3"/>
      <c r="B106" s="125" t="s">
        <v>24</v>
      </c>
      <c r="C106" s="4" t="s">
        <v>18</v>
      </c>
      <c r="D106" s="4"/>
      <c r="E106" s="6">
        <v>44.243445999999992</v>
      </c>
      <c r="F106" s="4"/>
      <c r="G106" s="6"/>
      <c r="H106" s="8"/>
      <c r="I106" s="6"/>
      <c r="J106" s="4"/>
      <c r="K106" s="6"/>
      <c r="L106" s="165">
        <f t="shared" ref="L106:L107" si="4">G106+I106+K106</f>
        <v>0</v>
      </c>
      <c r="M106" s="42" t="s">
        <v>169</v>
      </c>
    </row>
    <row r="107" spans="1:13" s="2" customFormat="1" x14ac:dyDescent="0.2">
      <c r="A107" s="3"/>
      <c r="B107" s="125" t="s">
        <v>25</v>
      </c>
      <c r="C107" s="4" t="s">
        <v>10</v>
      </c>
      <c r="D107" s="4"/>
      <c r="E107" s="6">
        <v>29.801717399999998</v>
      </c>
      <c r="F107" s="4"/>
      <c r="G107" s="6"/>
      <c r="H107" s="4"/>
      <c r="I107" s="6"/>
      <c r="J107" s="4"/>
      <c r="K107" s="6"/>
      <c r="L107" s="165">
        <f t="shared" si="4"/>
        <v>0</v>
      </c>
      <c r="M107" s="42" t="s">
        <v>169</v>
      </c>
    </row>
    <row r="108" spans="1:13" s="2" customFormat="1" x14ac:dyDescent="0.2">
      <c r="A108" s="3"/>
      <c r="B108" s="4" t="s">
        <v>14</v>
      </c>
      <c r="C108" s="4"/>
      <c r="D108" s="4"/>
      <c r="E108" s="6"/>
      <c r="F108" s="4"/>
      <c r="G108" s="6"/>
      <c r="H108" s="4"/>
      <c r="I108" s="6"/>
      <c r="J108" s="4"/>
      <c r="K108" s="6"/>
      <c r="L108" s="165"/>
      <c r="M108" s="15"/>
    </row>
    <row r="109" spans="1:13" s="2" customFormat="1" x14ac:dyDescent="0.2">
      <c r="A109" s="3"/>
      <c r="B109" s="125" t="s">
        <v>81</v>
      </c>
      <c r="C109" s="4" t="s">
        <v>30</v>
      </c>
      <c r="D109" s="4"/>
      <c r="E109" s="6">
        <v>4</v>
      </c>
      <c r="F109" s="8"/>
      <c r="G109" s="6"/>
      <c r="H109" s="4"/>
      <c r="I109" s="6"/>
      <c r="J109" s="4"/>
      <c r="K109" s="6"/>
      <c r="L109" s="165">
        <f t="shared" ref="L109:L114" si="5">G109+I109+K109</f>
        <v>0</v>
      </c>
      <c r="M109" s="2" t="s">
        <v>168</v>
      </c>
    </row>
    <row r="110" spans="1:13" s="2" customFormat="1" x14ac:dyDescent="0.2">
      <c r="A110" s="3"/>
      <c r="B110" s="125" t="s">
        <v>135</v>
      </c>
      <c r="C110" s="4" t="s">
        <v>30</v>
      </c>
      <c r="D110" s="4"/>
      <c r="E110" s="6">
        <v>1</v>
      </c>
      <c r="F110" s="8"/>
      <c r="G110" s="6"/>
      <c r="H110" s="4"/>
      <c r="I110" s="6"/>
      <c r="J110" s="4"/>
      <c r="K110" s="6"/>
      <c r="L110" s="165">
        <f t="shared" si="5"/>
        <v>0</v>
      </c>
    </row>
    <row r="111" spans="1:13" s="2" customFormat="1" x14ac:dyDescent="0.2">
      <c r="A111" s="3"/>
      <c r="B111" s="125" t="s">
        <v>82</v>
      </c>
      <c r="C111" s="4" t="s">
        <v>30</v>
      </c>
      <c r="D111" s="4"/>
      <c r="E111" s="6">
        <v>1</v>
      </c>
      <c r="F111" s="8"/>
      <c r="G111" s="6"/>
      <c r="H111" s="4"/>
      <c r="I111" s="6"/>
      <c r="J111" s="4"/>
      <c r="K111" s="6"/>
      <c r="L111" s="165">
        <f t="shared" si="5"/>
        <v>0</v>
      </c>
      <c r="M111" s="2" t="s">
        <v>169</v>
      </c>
    </row>
    <row r="112" spans="1:13" s="2" customFormat="1" x14ac:dyDescent="0.2">
      <c r="A112" s="3"/>
      <c r="B112" s="125" t="s">
        <v>83</v>
      </c>
      <c r="C112" s="4" t="s">
        <v>30</v>
      </c>
      <c r="D112" s="4"/>
      <c r="E112" s="6">
        <v>1</v>
      </c>
      <c r="F112" s="6"/>
      <c r="G112" s="6"/>
      <c r="H112" s="4"/>
      <c r="I112" s="6"/>
      <c r="J112" s="4"/>
      <c r="K112" s="6"/>
      <c r="L112" s="165">
        <f t="shared" si="5"/>
        <v>0</v>
      </c>
      <c r="M112" s="2" t="s">
        <v>168</v>
      </c>
    </row>
    <row r="113" spans="1:18" s="2" customFormat="1" x14ac:dyDescent="0.2">
      <c r="A113" s="3"/>
      <c r="B113" s="125" t="s">
        <v>35</v>
      </c>
      <c r="C113" s="4" t="s">
        <v>4</v>
      </c>
      <c r="D113" s="4"/>
      <c r="E113" s="6">
        <v>0.6553038699999999</v>
      </c>
      <c r="F113" s="6"/>
      <c r="G113" s="6"/>
      <c r="H113" s="4"/>
      <c r="I113" s="6"/>
      <c r="J113" s="4"/>
      <c r="K113" s="6"/>
      <c r="L113" s="165">
        <f t="shared" si="5"/>
        <v>0</v>
      </c>
      <c r="M113" s="42" t="s">
        <v>169</v>
      </c>
    </row>
    <row r="114" spans="1:18" s="2" customFormat="1" x14ac:dyDescent="0.2">
      <c r="A114" s="3"/>
      <c r="B114" s="125" t="s">
        <v>36</v>
      </c>
      <c r="C114" s="4" t="s">
        <v>10</v>
      </c>
      <c r="D114" s="4"/>
      <c r="E114" s="6">
        <v>27.589545099999992</v>
      </c>
      <c r="F114" s="4"/>
      <c r="G114" s="6"/>
      <c r="H114" s="4"/>
      <c r="I114" s="6"/>
      <c r="J114" s="4"/>
      <c r="K114" s="6"/>
      <c r="L114" s="165">
        <f t="shared" si="5"/>
        <v>0</v>
      </c>
      <c r="M114" s="42" t="s">
        <v>169</v>
      </c>
    </row>
    <row r="115" spans="1:18" s="2" customFormat="1" x14ac:dyDescent="0.2">
      <c r="A115" s="3"/>
      <c r="B115" s="141" t="s">
        <v>143</v>
      </c>
      <c r="C115" s="4" t="s">
        <v>4</v>
      </c>
      <c r="D115" s="4"/>
      <c r="E115" s="34">
        <v>4.0644100000000005</v>
      </c>
      <c r="F115" s="4"/>
      <c r="G115" s="6"/>
      <c r="H115" s="4"/>
      <c r="I115" s="6"/>
      <c r="J115" s="4"/>
      <c r="K115" s="6"/>
      <c r="L115" s="165"/>
    </row>
    <row r="116" spans="1:18" s="2" customFormat="1" x14ac:dyDescent="0.2">
      <c r="A116" s="3"/>
      <c r="B116" s="125" t="s">
        <v>24</v>
      </c>
      <c r="C116" s="4" t="s">
        <v>18</v>
      </c>
      <c r="D116" s="4"/>
      <c r="E116" s="6">
        <v>43.082746000000007</v>
      </c>
      <c r="F116" s="4"/>
      <c r="G116" s="6"/>
      <c r="H116" s="8"/>
      <c r="I116" s="6"/>
      <c r="J116" s="4"/>
      <c r="K116" s="6"/>
      <c r="L116" s="165">
        <f t="shared" ref="L116:L117" si="6">G116+I116+K116</f>
        <v>0</v>
      </c>
      <c r="M116" s="42" t="s">
        <v>169</v>
      </c>
    </row>
    <row r="117" spans="1:18" s="2" customFormat="1" x14ac:dyDescent="0.2">
      <c r="A117" s="3"/>
      <c r="B117" s="125" t="s">
        <v>25</v>
      </c>
      <c r="C117" s="4" t="s">
        <v>10</v>
      </c>
      <c r="D117" s="4"/>
      <c r="E117" s="6">
        <v>29.019887400000005</v>
      </c>
      <c r="F117" s="4"/>
      <c r="G117" s="6"/>
      <c r="H117" s="4"/>
      <c r="I117" s="6"/>
      <c r="J117" s="4"/>
      <c r="K117" s="6"/>
      <c r="L117" s="165">
        <f t="shared" si="6"/>
        <v>0</v>
      </c>
      <c r="M117" s="42" t="s">
        <v>169</v>
      </c>
    </row>
    <row r="118" spans="1:18" s="2" customFormat="1" x14ac:dyDescent="0.2">
      <c r="A118" s="3"/>
      <c r="B118" s="4" t="s">
        <v>14</v>
      </c>
      <c r="C118" s="4"/>
      <c r="D118" s="4"/>
      <c r="E118" s="6"/>
      <c r="F118" s="4"/>
      <c r="G118" s="6"/>
      <c r="H118" s="4"/>
      <c r="I118" s="6"/>
      <c r="J118" s="4"/>
      <c r="K118" s="6"/>
      <c r="L118" s="165"/>
      <c r="M118" s="15"/>
    </row>
    <row r="119" spans="1:18" s="2" customFormat="1" x14ac:dyDescent="0.2">
      <c r="A119" s="3"/>
      <c r="B119" s="125" t="s">
        <v>81</v>
      </c>
      <c r="C119" s="4" t="s">
        <v>30</v>
      </c>
      <c r="D119" s="4"/>
      <c r="E119" s="8">
        <v>4</v>
      </c>
      <c r="F119" s="8"/>
      <c r="G119" s="6"/>
      <c r="H119" s="4"/>
      <c r="I119" s="6"/>
      <c r="J119" s="4"/>
      <c r="K119" s="6"/>
      <c r="L119" s="165">
        <f t="shared" ref="L119:L123" si="7">G119+I119+K119</f>
        <v>0</v>
      </c>
      <c r="M119" s="2" t="s">
        <v>168</v>
      </c>
    </row>
    <row r="120" spans="1:18" s="2" customFormat="1" x14ac:dyDescent="0.2">
      <c r="A120" s="3"/>
      <c r="B120" s="125" t="s">
        <v>82</v>
      </c>
      <c r="C120" s="4" t="s">
        <v>30</v>
      </c>
      <c r="D120" s="4"/>
      <c r="E120" s="8">
        <v>1</v>
      </c>
      <c r="F120" s="8"/>
      <c r="G120" s="6"/>
      <c r="H120" s="4"/>
      <c r="I120" s="6"/>
      <c r="J120" s="4"/>
      <c r="K120" s="6"/>
      <c r="L120" s="165">
        <f t="shared" si="7"/>
        <v>0</v>
      </c>
      <c r="M120" s="2" t="s">
        <v>169</v>
      </c>
    </row>
    <row r="121" spans="1:18" s="2" customFormat="1" x14ac:dyDescent="0.2">
      <c r="A121" s="3"/>
      <c r="B121" s="125" t="s">
        <v>83</v>
      </c>
      <c r="C121" s="4" t="s">
        <v>30</v>
      </c>
      <c r="D121" s="4"/>
      <c r="E121" s="8">
        <v>1</v>
      </c>
      <c r="F121" s="6"/>
      <c r="G121" s="6"/>
      <c r="H121" s="4"/>
      <c r="I121" s="6"/>
      <c r="J121" s="4"/>
      <c r="K121" s="6"/>
      <c r="L121" s="165">
        <f t="shared" si="7"/>
        <v>0</v>
      </c>
      <c r="M121" s="2" t="s">
        <v>168</v>
      </c>
    </row>
    <row r="122" spans="1:18" s="2" customFormat="1" x14ac:dyDescent="0.2">
      <c r="A122" s="3"/>
      <c r="B122" s="125" t="s">
        <v>35</v>
      </c>
      <c r="C122" s="4" t="s">
        <v>4</v>
      </c>
      <c r="D122" s="4"/>
      <c r="E122" s="6">
        <v>0.6381123700000001</v>
      </c>
      <c r="F122" s="6"/>
      <c r="G122" s="6"/>
      <c r="H122" s="4"/>
      <c r="I122" s="6"/>
      <c r="J122" s="4"/>
      <c r="K122" s="6"/>
      <c r="L122" s="165">
        <f t="shared" si="7"/>
        <v>0</v>
      </c>
      <c r="M122" s="42" t="s">
        <v>169</v>
      </c>
    </row>
    <row r="123" spans="1:18" s="2" customFormat="1" x14ac:dyDescent="0.2">
      <c r="A123" s="3"/>
      <c r="B123" s="125" t="s">
        <v>36</v>
      </c>
      <c r="C123" s="4" t="s">
        <v>10</v>
      </c>
      <c r="D123" s="4"/>
      <c r="E123" s="6">
        <v>26.8657501</v>
      </c>
      <c r="F123" s="4"/>
      <c r="G123" s="6"/>
      <c r="H123" s="4"/>
      <c r="I123" s="6"/>
      <c r="J123" s="4"/>
      <c r="K123" s="6"/>
      <c r="L123" s="165">
        <f t="shared" si="7"/>
        <v>0</v>
      </c>
      <c r="M123" s="42" t="s">
        <v>169</v>
      </c>
    </row>
    <row r="124" spans="1:18" s="2" customFormat="1" x14ac:dyDescent="0.2">
      <c r="A124" s="3"/>
      <c r="B124" s="141" t="s">
        <v>144</v>
      </c>
      <c r="C124" s="4" t="s">
        <v>4</v>
      </c>
      <c r="D124" s="4"/>
      <c r="E124" s="34">
        <v>3.7587975</v>
      </c>
      <c r="F124" s="4"/>
      <c r="G124" s="6"/>
      <c r="H124" s="4"/>
      <c r="I124" s="6"/>
      <c r="J124" s="4"/>
      <c r="K124" s="6"/>
      <c r="L124" s="165"/>
      <c r="N124" s="112"/>
      <c r="O124" s="65"/>
      <c r="Q124" s="66"/>
    </row>
    <row r="125" spans="1:18" s="2" customFormat="1" x14ac:dyDescent="0.2">
      <c r="A125" s="3"/>
      <c r="B125" s="125" t="s">
        <v>24</v>
      </c>
      <c r="C125" s="4" t="s">
        <v>18</v>
      </c>
      <c r="D125" s="4"/>
      <c r="E125" s="6">
        <v>39.843253499999996</v>
      </c>
      <c r="F125" s="4"/>
      <c r="G125" s="6"/>
      <c r="H125" s="8"/>
      <c r="I125" s="6"/>
      <c r="J125" s="4"/>
      <c r="K125" s="6"/>
      <c r="L125" s="165">
        <f>G125+I125+K125</f>
        <v>0</v>
      </c>
      <c r="M125" s="42" t="s">
        <v>169</v>
      </c>
      <c r="N125" s="67"/>
      <c r="O125" s="66"/>
      <c r="P125" s="58"/>
      <c r="Q125" s="65"/>
    </row>
    <row r="126" spans="1:18" s="2" customFormat="1" x14ac:dyDescent="0.2">
      <c r="A126" s="3"/>
      <c r="B126" s="125" t="s">
        <v>25</v>
      </c>
      <c r="C126" s="4" t="s">
        <v>10</v>
      </c>
      <c r="D126" s="4"/>
      <c r="E126" s="6">
        <v>26.837814150000003</v>
      </c>
      <c r="F126" s="4"/>
      <c r="G126" s="6"/>
      <c r="H126" s="4"/>
      <c r="I126" s="6"/>
      <c r="J126" s="4"/>
      <c r="K126" s="6"/>
      <c r="L126" s="165">
        <f>G126+I126+K126</f>
        <v>0</v>
      </c>
      <c r="M126" s="42" t="s">
        <v>169</v>
      </c>
      <c r="N126" s="66"/>
      <c r="O126" s="66"/>
      <c r="Q126" s="58"/>
    </row>
    <row r="127" spans="1:18" s="2" customFormat="1" x14ac:dyDescent="0.2">
      <c r="A127" s="3"/>
      <c r="B127" s="4" t="s">
        <v>14</v>
      </c>
      <c r="C127" s="4"/>
      <c r="D127" s="4"/>
      <c r="E127" s="6"/>
      <c r="F127" s="4"/>
      <c r="G127" s="6"/>
      <c r="H127" s="4"/>
      <c r="I127" s="6"/>
      <c r="J127" s="4"/>
      <c r="K127" s="6"/>
      <c r="L127" s="165"/>
      <c r="M127" s="15"/>
      <c r="N127" s="65"/>
      <c r="O127" s="65"/>
      <c r="P127" s="68"/>
      <c r="Q127" s="65"/>
    </row>
    <row r="128" spans="1:18" s="2" customFormat="1" x14ac:dyDescent="0.2">
      <c r="A128" s="3"/>
      <c r="B128" s="125" t="s">
        <v>64</v>
      </c>
      <c r="C128" s="4" t="s">
        <v>30</v>
      </c>
      <c r="D128" s="4"/>
      <c r="E128" s="8">
        <v>6</v>
      </c>
      <c r="F128" s="6"/>
      <c r="G128" s="6"/>
      <c r="H128" s="4"/>
      <c r="I128" s="6"/>
      <c r="J128" s="4"/>
      <c r="K128" s="6"/>
      <c r="L128" s="165">
        <f>G128+I128+K128</f>
        <v>0</v>
      </c>
      <c r="M128" s="2" t="s">
        <v>168</v>
      </c>
      <c r="N128" s="66"/>
      <c r="O128" s="66"/>
      <c r="P128" s="69"/>
      <c r="Q128" s="69"/>
      <c r="R128" s="69"/>
    </row>
    <row r="129" spans="1:18" s="2" customFormat="1" x14ac:dyDescent="0.2">
      <c r="A129" s="3"/>
      <c r="B129" s="125" t="s">
        <v>77</v>
      </c>
      <c r="C129" s="4" t="s">
        <v>30</v>
      </c>
      <c r="D129" s="4"/>
      <c r="E129" s="8">
        <v>1</v>
      </c>
      <c r="F129" s="8"/>
      <c r="G129" s="6"/>
      <c r="H129" s="4"/>
      <c r="I129" s="6"/>
      <c r="J129" s="4"/>
      <c r="K129" s="6"/>
      <c r="L129" s="165">
        <f>G129+I129+K129</f>
        <v>0</v>
      </c>
      <c r="M129" s="2" t="s">
        <v>169</v>
      </c>
      <c r="N129" s="66"/>
      <c r="O129" s="65"/>
      <c r="Q129" s="69"/>
    </row>
    <row r="130" spans="1:18" s="2" customFormat="1" x14ac:dyDescent="0.2">
      <c r="A130" s="3"/>
      <c r="B130" s="125" t="s">
        <v>78</v>
      </c>
      <c r="C130" s="4" t="s">
        <v>30</v>
      </c>
      <c r="D130" s="4"/>
      <c r="E130" s="8">
        <v>1</v>
      </c>
      <c r="F130" s="6"/>
      <c r="G130" s="6"/>
      <c r="H130" s="4"/>
      <c r="I130" s="6"/>
      <c r="J130" s="4"/>
      <c r="K130" s="6"/>
      <c r="L130" s="165">
        <f>G130+I130+K130</f>
        <v>0</v>
      </c>
      <c r="M130" s="2" t="s">
        <v>168</v>
      </c>
    </row>
    <row r="131" spans="1:18" s="2" customFormat="1" x14ac:dyDescent="0.2">
      <c r="A131" s="3"/>
      <c r="B131" s="125" t="s">
        <v>35</v>
      </c>
      <c r="C131" s="4" t="s">
        <v>4</v>
      </c>
      <c r="D131" s="4"/>
      <c r="E131" s="6">
        <v>0.59013120750000003</v>
      </c>
      <c r="F131" s="6"/>
      <c r="G131" s="6"/>
      <c r="H131" s="4"/>
      <c r="I131" s="6"/>
      <c r="J131" s="4"/>
      <c r="K131" s="6"/>
      <c r="L131" s="165">
        <f>G131+I131+K131</f>
        <v>0</v>
      </c>
      <c r="M131" s="42" t="s">
        <v>169</v>
      </c>
    </row>
    <row r="132" spans="1:18" s="2" customFormat="1" x14ac:dyDescent="0.2">
      <c r="A132" s="3"/>
      <c r="B132" s="125" t="s">
        <v>36</v>
      </c>
      <c r="C132" s="4" t="s">
        <v>10</v>
      </c>
      <c r="D132" s="4"/>
      <c r="E132" s="6">
        <v>24.845651474999997</v>
      </c>
      <c r="F132" s="4"/>
      <c r="G132" s="6"/>
      <c r="H132" s="4"/>
      <c r="I132" s="6"/>
      <c r="J132" s="4"/>
      <c r="K132" s="6"/>
      <c r="L132" s="165">
        <f>G132+I132+K132</f>
        <v>0</v>
      </c>
      <c r="M132" s="42" t="s">
        <v>169</v>
      </c>
    </row>
    <row r="133" spans="1:18" s="2" customFormat="1" x14ac:dyDescent="0.2">
      <c r="A133" s="3"/>
      <c r="B133" s="141" t="s">
        <v>145</v>
      </c>
      <c r="C133" s="4" t="s">
        <v>4</v>
      </c>
      <c r="D133" s="4"/>
      <c r="E133" s="34">
        <v>3.4272974999999999</v>
      </c>
      <c r="F133" s="4"/>
      <c r="G133" s="6"/>
      <c r="H133" s="4"/>
      <c r="I133" s="6"/>
      <c r="J133" s="4"/>
      <c r="K133" s="6"/>
      <c r="L133" s="165"/>
      <c r="N133" s="112"/>
      <c r="O133" s="65"/>
      <c r="Q133" s="66"/>
    </row>
    <row r="134" spans="1:18" s="2" customFormat="1" x14ac:dyDescent="0.2">
      <c r="A134" s="3"/>
      <c r="B134" s="125" t="s">
        <v>24</v>
      </c>
      <c r="C134" s="4" t="s">
        <v>18</v>
      </c>
      <c r="D134" s="4"/>
      <c r="E134" s="6">
        <v>36.329353499999996</v>
      </c>
      <c r="F134" s="4"/>
      <c r="G134" s="6"/>
      <c r="H134" s="8"/>
      <c r="I134" s="6"/>
      <c r="J134" s="4"/>
      <c r="K134" s="6"/>
      <c r="L134" s="165">
        <f>G134+I134+K134</f>
        <v>0</v>
      </c>
      <c r="M134" s="42" t="s">
        <v>169</v>
      </c>
      <c r="N134" s="67"/>
      <c r="O134" s="66"/>
      <c r="P134" s="58"/>
      <c r="Q134" s="65"/>
    </row>
    <row r="135" spans="1:18" s="2" customFormat="1" x14ac:dyDescent="0.2">
      <c r="A135" s="3"/>
      <c r="B135" s="125" t="s">
        <v>25</v>
      </c>
      <c r="C135" s="4" t="s">
        <v>10</v>
      </c>
      <c r="D135" s="4"/>
      <c r="E135" s="6">
        <v>24.470904150000003</v>
      </c>
      <c r="F135" s="4"/>
      <c r="G135" s="6"/>
      <c r="H135" s="4"/>
      <c r="I135" s="6"/>
      <c r="J135" s="4"/>
      <c r="K135" s="6"/>
      <c r="L135" s="165">
        <f>G135+I135+K135</f>
        <v>0</v>
      </c>
      <c r="M135" s="42" t="s">
        <v>169</v>
      </c>
      <c r="N135" s="66"/>
      <c r="O135" s="66"/>
      <c r="Q135" s="58"/>
    </row>
    <row r="136" spans="1:18" s="2" customFormat="1" x14ac:dyDescent="0.2">
      <c r="A136" s="3"/>
      <c r="B136" s="4" t="s">
        <v>14</v>
      </c>
      <c r="C136" s="4"/>
      <c r="D136" s="4"/>
      <c r="E136" s="6"/>
      <c r="F136" s="4"/>
      <c r="G136" s="6"/>
      <c r="H136" s="4"/>
      <c r="I136" s="6"/>
      <c r="J136" s="4"/>
      <c r="K136" s="6"/>
      <c r="L136" s="165"/>
      <c r="M136" s="15"/>
      <c r="N136" s="65"/>
      <c r="O136" s="65"/>
      <c r="P136" s="68"/>
      <c r="Q136" s="65"/>
    </row>
    <row r="137" spans="1:18" s="2" customFormat="1" x14ac:dyDescent="0.2">
      <c r="A137" s="3"/>
      <c r="B137" s="125" t="s">
        <v>64</v>
      </c>
      <c r="C137" s="4" t="s">
        <v>30</v>
      </c>
      <c r="D137" s="4"/>
      <c r="E137" s="8">
        <v>5</v>
      </c>
      <c r="F137" s="6"/>
      <c r="G137" s="6"/>
      <c r="H137" s="4"/>
      <c r="I137" s="6"/>
      <c r="J137" s="4"/>
      <c r="K137" s="6"/>
      <c r="L137" s="165">
        <f t="shared" ref="L137:L142" si="8">G137+I137+K137</f>
        <v>0</v>
      </c>
      <c r="M137" s="2" t="s">
        <v>168</v>
      </c>
      <c r="N137" s="66"/>
      <c r="O137" s="66"/>
      <c r="P137" s="69"/>
      <c r="Q137" s="69"/>
      <c r="R137" s="69"/>
    </row>
    <row r="138" spans="1:18" s="2" customFormat="1" x14ac:dyDescent="0.2">
      <c r="A138" s="3"/>
      <c r="B138" s="125" t="s">
        <v>136</v>
      </c>
      <c r="C138" s="4" t="s">
        <v>30</v>
      </c>
      <c r="D138" s="4"/>
      <c r="E138" s="8">
        <v>1</v>
      </c>
      <c r="F138" s="6"/>
      <c r="G138" s="6"/>
      <c r="H138" s="4"/>
      <c r="I138" s="6"/>
      <c r="J138" s="4"/>
      <c r="K138" s="6"/>
      <c r="L138" s="165">
        <f t="shared" si="8"/>
        <v>0</v>
      </c>
      <c r="N138" s="66"/>
      <c r="O138" s="66"/>
      <c r="P138" s="69"/>
      <c r="Q138" s="69"/>
      <c r="R138" s="69"/>
    </row>
    <row r="139" spans="1:18" s="2" customFormat="1" x14ac:dyDescent="0.2">
      <c r="A139" s="3"/>
      <c r="B139" s="125" t="s">
        <v>77</v>
      </c>
      <c r="C139" s="4" t="s">
        <v>30</v>
      </c>
      <c r="D139" s="4"/>
      <c r="E139" s="8">
        <v>1</v>
      </c>
      <c r="F139" s="8"/>
      <c r="G139" s="6"/>
      <c r="H139" s="4"/>
      <c r="I139" s="6"/>
      <c r="J139" s="4"/>
      <c r="K139" s="6"/>
      <c r="L139" s="165">
        <f t="shared" si="8"/>
        <v>0</v>
      </c>
      <c r="M139" s="2" t="s">
        <v>169</v>
      </c>
      <c r="N139" s="66"/>
      <c r="O139" s="65"/>
      <c r="Q139" s="69"/>
    </row>
    <row r="140" spans="1:18" s="2" customFormat="1" x14ac:dyDescent="0.2">
      <c r="A140" s="3"/>
      <c r="B140" s="125" t="s">
        <v>78</v>
      </c>
      <c r="C140" s="4" t="s">
        <v>30</v>
      </c>
      <c r="D140" s="4"/>
      <c r="E140" s="8">
        <v>1</v>
      </c>
      <c r="F140" s="6"/>
      <c r="G140" s="6"/>
      <c r="H140" s="4"/>
      <c r="I140" s="6"/>
      <c r="J140" s="4"/>
      <c r="K140" s="6"/>
      <c r="L140" s="165">
        <f t="shared" si="8"/>
        <v>0</v>
      </c>
      <c r="M140" s="2" t="s">
        <v>168</v>
      </c>
    </row>
    <row r="141" spans="1:18" s="2" customFormat="1" x14ac:dyDescent="0.2">
      <c r="A141" s="3"/>
      <c r="B141" s="125" t="s">
        <v>35</v>
      </c>
      <c r="C141" s="4" t="s">
        <v>4</v>
      </c>
      <c r="D141" s="4"/>
      <c r="E141" s="6">
        <v>0.53808570749999995</v>
      </c>
      <c r="F141" s="6"/>
      <c r="G141" s="6"/>
      <c r="H141" s="4"/>
      <c r="I141" s="6"/>
      <c r="J141" s="4"/>
      <c r="K141" s="6"/>
      <c r="L141" s="165">
        <f t="shared" si="8"/>
        <v>0</v>
      </c>
      <c r="M141" s="42" t="s">
        <v>169</v>
      </c>
    </row>
    <row r="142" spans="1:18" s="2" customFormat="1" x14ac:dyDescent="0.2">
      <c r="A142" s="3"/>
      <c r="B142" s="125" t="s">
        <v>36</v>
      </c>
      <c r="C142" s="4" t="s">
        <v>10</v>
      </c>
      <c r="D142" s="4"/>
      <c r="E142" s="6">
        <v>22.654436474999997</v>
      </c>
      <c r="F142" s="4"/>
      <c r="G142" s="6"/>
      <c r="H142" s="4"/>
      <c r="I142" s="6"/>
      <c r="J142" s="4"/>
      <c r="K142" s="6"/>
      <c r="L142" s="165">
        <f t="shared" si="8"/>
        <v>0</v>
      </c>
      <c r="M142" s="42" t="s">
        <v>169</v>
      </c>
    </row>
    <row r="143" spans="1:18" s="2" customFormat="1" x14ac:dyDescent="0.2">
      <c r="A143" s="3"/>
      <c r="B143" s="141" t="s">
        <v>146</v>
      </c>
      <c r="C143" s="4" t="s">
        <v>4</v>
      </c>
      <c r="D143" s="4"/>
      <c r="E143" s="34">
        <v>3.0702975000000006</v>
      </c>
      <c r="F143" s="4"/>
      <c r="G143" s="6"/>
      <c r="H143" s="4"/>
      <c r="I143" s="6"/>
      <c r="J143" s="4"/>
      <c r="K143" s="6"/>
      <c r="L143" s="165"/>
      <c r="N143" s="112"/>
      <c r="O143" s="65"/>
      <c r="Q143" s="66"/>
    </row>
    <row r="144" spans="1:18" s="2" customFormat="1" x14ac:dyDescent="0.2">
      <c r="A144" s="3"/>
      <c r="B144" s="125" t="s">
        <v>24</v>
      </c>
      <c r="C144" s="4" t="s">
        <v>18</v>
      </c>
      <c r="D144" s="4"/>
      <c r="E144" s="6">
        <v>32.545153500000005</v>
      </c>
      <c r="F144" s="4"/>
      <c r="G144" s="6"/>
      <c r="H144" s="8"/>
      <c r="I144" s="6"/>
      <c r="J144" s="4"/>
      <c r="K144" s="6"/>
      <c r="L144" s="165">
        <f>G144+I144+K144</f>
        <v>0</v>
      </c>
      <c r="M144" s="42" t="s">
        <v>169</v>
      </c>
      <c r="N144" s="67"/>
      <c r="O144" s="66"/>
      <c r="P144" s="58"/>
      <c r="Q144" s="65"/>
    </row>
    <row r="145" spans="1:18" s="2" customFormat="1" x14ac:dyDescent="0.2">
      <c r="A145" s="3"/>
      <c r="B145" s="125" t="s">
        <v>25</v>
      </c>
      <c r="C145" s="4" t="s">
        <v>10</v>
      </c>
      <c r="D145" s="4"/>
      <c r="E145" s="6">
        <v>21.921924150000006</v>
      </c>
      <c r="F145" s="4"/>
      <c r="G145" s="6"/>
      <c r="H145" s="4"/>
      <c r="I145" s="6"/>
      <c r="J145" s="4"/>
      <c r="K145" s="6"/>
      <c r="L145" s="165">
        <f>G145+I145+K145</f>
        <v>0</v>
      </c>
      <c r="M145" s="42" t="s">
        <v>169</v>
      </c>
      <c r="N145" s="66"/>
      <c r="O145" s="66"/>
      <c r="Q145" s="58"/>
    </row>
    <row r="146" spans="1:18" s="2" customFormat="1" x14ac:dyDescent="0.2">
      <c r="A146" s="3"/>
      <c r="B146" s="4" t="s">
        <v>14</v>
      </c>
      <c r="C146" s="4"/>
      <c r="D146" s="4"/>
      <c r="E146" s="6"/>
      <c r="F146" s="4"/>
      <c r="G146" s="6"/>
      <c r="H146" s="4"/>
      <c r="I146" s="6"/>
      <c r="J146" s="4"/>
      <c r="K146" s="6"/>
      <c r="L146" s="165"/>
      <c r="M146" s="15"/>
      <c r="N146" s="65"/>
      <c r="O146" s="65"/>
      <c r="P146" s="68"/>
      <c r="Q146" s="65"/>
    </row>
    <row r="147" spans="1:18" s="2" customFormat="1" x14ac:dyDescent="0.2">
      <c r="A147" s="3"/>
      <c r="B147" s="125" t="s">
        <v>64</v>
      </c>
      <c r="C147" s="4" t="s">
        <v>30</v>
      </c>
      <c r="D147" s="4"/>
      <c r="E147" s="6">
        <v>5</v>
      </c>
      <c r="F147" s="6"/>
      <c r="G147" s="6"/>
      <c r="H147" s="4"/>
      <c r="I147" s="6"/>
      <c r="J147" s="4"/>
      <c r="K147" s="6"/>
      <c r="L147" s="165">
        <f>G147+I147+K147</f>
        <v>0</v>
      </c>
      <c r="M147" s="2" t="s">
        <v>168</v>
      </c>
      <c r="N147" s="66"/>
      <c r="O147" s="66"/>
      <c r="P147" s="69"/>
      <c r="Q147" s="69"/>
      <c r="R147" s="69"/>
    </row>
    <row r="148" spans="1:18" s="2" customFormat="1" x14ac:dyDescent="0.2">
      <c r="A148" s="3"/>
      <c r="B148" s="125" t="s">
        <v>77</v>
      </c>
      <c r="C148" s="4" t="s">
        <v>30</v>
      </c>
      <c r="D148" s="4"/>
      <c r="E148" s="6">
        <v>1</v>
      </c>
      <c r="F148" s="8"/>
      <c r="G148" s="6"/>
      <c r="H148" s="4"/>
      <c r="I148" s="6"/>
      <c r="J148" s="4"/>
      <c r="K148" s="6"/>
      <c r="L148" s="165">
        <f>G148+I148+K148</f>
        <v>0</v>
      </c>
      <c r="M148" s="2" t="s">
        <v>169</v>
      </c>
      <c r="N148" s="66"/>
      <c r="O148" s="65"/>
      <c r="Q148" s="69"/>
    </row>
    <row r="149" spans="1:18" s="2" customFormat="1" x14ac:dyDescent="0.2">
      <c r="A149" s="3"/>
      <c r="B149" s="125" t="s">
        <v>78</v>
      </c>
      <c r="C149" s="4" t="s">
        <v>30</v>
      </c>
      <c r="D149" s="4"/>
      <c r="E149" s="6">
        <v>1</v>
      </c>
      <c r="F149" s="6"/>
      <c r="G149" s="6"/>
      <c r="H149" s="4"/>
      <c r="I149" s="6"/>
      <c r="J149" s="4"/>
      <c r="K149" s="6"/>
      <c r="L149" s="165">
        <f>G149+I149+K149</f>
        <v>0</v>
      </c>
      <c r="M149" s="2" t="s">
        <v>168</v>
      </c>
    </row>
    <row r="150" spans="1:18" s="2" customFormat="1" x14ac:dyDescent="0.2">
      <c r="A150" s="3"/>
      <c r="B150" s="125" t="s">
        <v>35</v>
      </c>
      <c r="C150" s="4" t="s">
        <v>4</v>
      </c>
      <c r="D150" s="4"/>
      <c r="E150" s="6">
        <v>0.48203670750000011</v>
      </c>
      <c r="F150" s="6"/>
      <c r="G150" s="6"/>
      <c r="H150" s="4"/>
      <c r="I150" s="6"/>
      <c r="J150" s="4"/>
      <c r="K150" s="6"/>
      <c r="L150" s="165">
        <f>G150+I150+K150</f>
        <v>0</v>
      </c>
      <c r="M150" s="42" t="s">
        <v>169</v>
      </c>
    </row>
    <row r="151" spans="1:18" s="2" customFormat="1" x14ac:dyDescent="0.2">
      <c r="A151" s="3"/>
      <c r="B151" s="125" t="s">
        <v>36</v>
      </c>
      <c r="C151" s="4" t="s">
        <v>10</v>
      </c>
      <c r="D151" s="4"/>
      <c r="E151" s="6">
        <v>20.294666475000003</v>
      </c>
      <c r="F151" s="4"/>
      <c r="G151" s="6"/>
      <c r="H151" s="4"/>
      <c r="I151" s="6"/>
      <c r="J151" s="4"/>
      <c r="K151" s="6"/>
      <c r="L151" s="165">
        <f>G151+I151+K151</f>
        <v>0</v>
      </c>
      <c r="M151" s="42" t="s">
        <v>169</v>
      </c>
    </row>
    <row r="152" spans="1:18" s="2" customFormat="1" x14ac:dyDescent="0.2">
      <c r="A152" s="3"/>
      <c r="B152" s="141" t="s">
        <v>147</v>
      </c>
      <c r="C152" s="4" t="s">
        <v>4</v>
      </c>
      <c r="D152" s="4"/>
      <c r="E152" s="34">
        <v>2.9682975000000003</v>
      </c>
      <c r="F152" s="4"/>
      <c r="G152" s="6"/>
      <c r="H152" s="4"/>
      <c r="I152" s="6"/>
      <c r="J152" s="4"/>
      <c r="K152" s="6"/>
      <c r="L152" s="165"/>
      <c r="N152" s="112"/>
      <c r="O152" s="65"/>
      <c r="Q152" s="66"/>
    </row>
    <row r="153" spans="1:18" s="2" customFormat="1" x14ac:dyDescent="0.2">
      <c r="A153" s="3"/>
      <c r="B153" s="125" t="s">
        <v>24</v>
      </c>
      <c r="C153" s="4" t="s">
        <v>18</v>
      </c>
      <c r="D153" s="4"/>
      <c r="E153" s="6">
        <v>31.463953500000002</v>
      </c>
      <c r="F153" s="4"/>
      <c r="G153" s="6"/>
      <c r="H153" s="8"/>
      <c r="I153" s="6"/>
      <c r="J153" s="4"/>
      <c r="K153" s="6"/>
      <c r="L153" s="165">
        <f>G153+I153+K153</f>
        <v>0</v>
      </c>
      <c r="M153" s="42" t="s">
        <v>169</v>
      </c>
      <c r="N153" s="67"/>
      <c r="O153" s="66"/>
      <c r="P153" s="58"/>
      <c r="Q153" s="65"/>
    </row>
    <row r="154" spans="1:18" s="2" customFormat="1" x14ac:dyDescent="0.2">
      <c r="A154" s="3"/>
      <c r="B154" s="125" t="s">
        <v>25</v>
      </c>
      <c r="C154" s="4" t="s">
        <v>10</v>
      </c>
      <c r="D154" s="4"/>
      <c r="E154" s="6">
        <v>21.193644150000004</v>
      </c>
      <c r="F154" s="4"/>
      <c r="G154" s="6"/>
      <c r="H154" s="4"/>
      <c r="I154" s="6"/>
      <c r="J154" s="4"/>
      <c r="K154" s="6"/>
      <c r="L154" s="165">
        <f>G154+I154+K154</f>
        <v>0</v>
      </c>
      <c r="M154" s="42" t="s">
        <v>169</v>
      </c>
      <c r="N154" s="66"/>
      <c r="O154" s="66"/>
      <c r="Q154" s="58"/>
    </row>
    <row r="155" spans="1:18" s="2" customFormat="1" x14ac:dyDescent="0.2">
      <c r="A155" s="3"/>
      <c r="B155" s="4" t="s">
        <v>14</v>
      </c>
      <c r="C155" s="4"/>
      <c r="D155" s="4"/>
      <c r="E155" s="6"/>
      <c r="F155" s="4"/>
      <c r="G155" s="6"/>
      <c r="H155" s="4"/>
      <c r="I155" s="6"/>
      <c r="J155" s="4"/>
      <c r="K155" s="6"/>
      <c r="L155" s="165"/>
      <c r="M155" s="15"/>
      <c r="N155" s="65"/>
      <c r="O155" s="65"/>
      <c r="P155" s="68"/>
      <c r="Q155" s="65"/>
    </row>
    <row r="156" spans="1:18" s="2" customFormat="1" x14ac:dyDescent="0.2">
      <c r="A156" s="3"/>
      <c r="B156" s="125" t="s">
        <v>64</v>
      </c>
      <c r="C156" s="4" t="s">
        <v>30</v>
      </c>
      <c r="D156" s="4"/>
      <c r="E156" s="8">
        <v>4</v>
      </c>
      <c r="F156" s="6"/>
      <c r="G156" s="6"/>
      <c r="H156" s="4"/>
      <c r="I156" s="6"/>
      <c r="J156" s="4"/>
      <c r="K156" s="6"/>
      <c r="L156" s="165">
        <f t="shared" ref="L156:L161" si="9">G156+I156+K156</f>
        <v>0</v>
      </c>
      <c r="M156" s="2" t="s">
        <v>168</v>
      </c>
      <c r="N156" s="66"/>
      <c r="O156" s="66"/>
      <c r="P156" s="69"/>
      <c r="Q156" s="69"/>
      <c r="R156" s="69"/>
    </row>
    <row r="157" spans="1:18" s="2" customFormat="1" x14ac:dyDescent="0.2">
      <c r="A157" s="3"/>
      <c r="B157" s="125" t="s">
        <v>136</v>
      </c>
      <c r="C157" s="4" t="s">
        <v>30</v>
      </c>
      <c r="D157" s="4"/>
      <c r="E157" s="8">
        <v>1</v>
      </c>
      <c r="F157" s="6"/>
      <c r="G157" s="6"/>
      <c r="H157" s="4"/>
      <c r="I157" s="6"/>
      <c r="J157" s="4"/>
      <c r="K157" s="6"/>
      <c r="L157" s="165">
        <f t="shared" si="9"/>
        <v>0</v>
      </c>
      <c r="N157" s="66"/>
      <c r="O157" s="66"/>
      <c r="P157" s="69"/>
      <c r="Q157" s="69"/>
      <c r="R157" s="69"/>
    </row>
    <row r="158" spans="1:18" s="2" customFormat="1" x14ac:dyDescent="0.2">
      <c r="A158" s="3"/>
      <c r="B158" s="125" t="s">
        <v>77</v>
      </c>
      <c r="C158" s="4" t="s">
        <v>30</v>
      </c>
      <c r="D158" s="4"/>
      <c r="E158" s="8">
        <v>1</v>
      </c>
      <c r="F158" s="8"/>
      <c r="G158" s="6"/>
      <c r="H158" s="4"/>
      <c r="I158" s="6"/>
      <c r="J158" s="4"/>
      <c r="K158" s="6"/>
      <c r="L158" s="165">
        <f t="shared" si="9"/>
        <v>0</v>
      </c>
      <c r="M158" s="2" t="s">
        <v>169</v>
      </c>
      <c r="N158" s="66"/>
      <c r="O158" s="65"/>
      <c r="Q158" s="69"/>
    </row>
    <row r="159" spans="1:18" s="2" customFormat="1" x14ac:dyDescent="0.2">
      <c r="A159" s="3"/>
      <c r="B159" s="125" t="s">
        <v>78</v>
      </c>
      <c r="C159" s="4" t="s">
        <v>30</v>
      </c>
      <c r="D159" s="4"/>
      <c r="E159" s="8">
        <v>1</v>
      </c>
      <c r="F159" s="6"/>
      <c r="G159" s="6"/>
      <c r="H159" s="4"/>
      <c r="I159" s="6"/>
      <c r="J159" s="4"/>
      <c r="K159" s="6"/>
      <c r="L159" s="165">
        <f t="shared" si="9"/>
        <v>0</v>
      </c>
      <c r="M159" s="2" t="s">
        <v>168</v>
      </c>
    </row>
    <row r="160" spans="1:18" s="2" customFormat="1" x14ac:dyDescent="0.2">
      <c r="A160" s="3"/>
      <c r="B160" s="125" t="s">
        <v>35</v>
      </c>
      <c r="C160" s="4" t="s">
        <v>4</v>
      </c>
      <c r="D160" s="4"/>
      <c r="E160" s="6">
        <v>0.46602270750000002</v>
      </c>
      <c r="F160" s="6"/>
      <c r="G160" s="6"/>
      <c r="H160" s="4"/>
      <c r="I160" s="6"/>
      <c r="J160" s="4"/>
      <c r="K160" s="6"/>
      <c r="L160" s="165">
        <f t="shared" si="9"/>
        <v>0</v>
      </c>
      <c r="M160" s="42" t="s">
        <v>169</v>
      </c>
    </row>
    <row r="161" spans="1:18" s="2" customFormat="1" x14ac:dyDescent="0.2">
      <c r="A161" s="3"/>
      <c r="B161" s="125" t="s">
        <v>36</v>
      </c>
      <c r="C161" s="4" t="s">
        <v>10</v>
      </c>
      <c r="D161" s="4"/>
      <c r="E161" s="6">
        <v>19.620446475000001</v>
      </c>
      <c r="F161" s="4"/>
      <c r="G161" s="6"/>
      <c r="H161" s="4"/>
      <c r="I161" s="6"/>
      <c r="J161" s="4"/>
      <c r="K161" s="6"/>
      <c r="L161" s="165">
        <f t="shared" si="9"/>
        <v>0</v>
      </c>
      <c r="M161" s="42" t="s">
        <v>169</v>
      </c>
    </row>
    <row r="162" spans="1:18" s="2" customFormat="1" x14ac:dyDescent="0.2">
      <c r="A162" s="3"/>
      <c r="B162" s="141" t="s">
        <v>148</v>
      </c>
      <c r="C162" s="4" t="s">
        <v>4</v>
      </c>
      <c r="D162" s="4"/>
      <c r="E162" s="34">
        <v>5.783595</v>
      </c>
      <c r="F162" s="4"/>
      <c r="G162" s="6"/>
      <c r="H162" s="4"/>
      <c r="I162" s="6"/>
      <c r="J162" s="4"/>
      <c r="K162" s="6"/>
      <c r="L162" s="165"/>
      <c r="N162" s="112"/>
      <c r="O162" s="65"/>
      <c r="Q162" s="66"/>
    </row>
    <row r="163" spans="1:18" s="2" customFormat="1" x14ac:dyDescent="0.2">
      <c r="A163" s="3"/>
      <c r="B163" s="125" t="s">
        <v>24</v>
      </c>
      <c r="C163" s="4" t="s">
        <v>18</v>
      </c>
      <c r="D163" s="4"/>
      <c r="E163" s="6">
        <v>61.306106999999997</v>
      </c>
      <c r="F163" s="4"/>
      <c r="G163" s="6"/>
      <c r="H163" s="8"/>
      <c r="I163" s="6"/>
      <c r="J163" s="4"/>
      <c r="K163" s="6"/>
      <c r="L163" s="165">
        <f>G163+I163+K163</f>
        <v>0</v>
      </c>
      <c r="M163" s="42" t="s">
        <v>169</v>
      </c>
      <c r="N163" s="67"/>
      <c r="O163" s="66"/>
      <c r="P163" s="58"/>
      <c r="Q163" s="65"/>
    </row>
    <row r="164" spans="1:18" s="2" customFormat="1" x14ac:dyDescent="0.2">
      <c r="A164" s="3"/>
      <c r="B164" s="125" t="s">
        <v>25</v>
      </c>
      <c r="C164" s="4" t="s">
        <v>10</v>
      </c>
      <c r="D164" s="4"/>
      <c r="E164" s="6">
        <v>41.294868300000005</v>
      </c>
      <c r="F164" s="4"/>
      <c r="G164" s="6"/>
      <c r="H164" s="4"/>
      <c r="I164" s="6"/>
      <c r="J164" s="4"/>
      <c r="K164" s="6"/>
      <c r="L164" s="165">
        <f>G164+I164+K164</f>
        <v>0</v>
      </c>
      <c r="M164" s="42" t="s">
        <v>169</v>
      </c>
      <c r="N164" s="66"/>
      <c r="O164" s="66"/>
      <c r="Q164" s="58"/>
    </row>
    <row r="165" spans="1:18" s="2" customFormat="1" x14ac:dyDescent="0.2">
      <c r="A165" s="3"/>
      <c r="B165" s="4" t="s">
        <v>14</v>
      </c>
      <c r="C165" s="4"/>
      <c r="D165" s="4"/>
      <c r="E165" s="6"/>
      <c r="F165" s="4"/>
      <c r="G165" s="6"/>
      <c r="H165" s="4"/>
      <c r="I165" s="6"/>
      <c r="J165" s="4"/>
      <c r="K165" s="6"/>
      <c r="L165" s="165"/>
      <c r="M165" s="15"/>
      <c r="N165" s="65"/>
      <c r="O165" s="65"/>
      <c r="P165" s="68"/>
      <c r="Q165" s="65"/>
    </row>
    <row r="166" spans="1:18" s="2" customFormat="1" x14ac:dyDescent="0.2">
      <c r="A166" s="3"/>
      <c r="B166" s="125" t="s">
        <v>64</v>
      </c>
      <c r="C166" s="4" t="s">
        <v>30</v>
      </c>
      <c r="D166" s="4"/>
      <c r="E166" s="8">
        <v>8</v>
      </c>
      <c r="F166" s="6"/>
      <c r="G166" s="6"/>
      <c r="H166" s="4"/>
      <c r="I166" s="6"/>
      <c r="J166" s="4"/>
      <c r="K166" s="6"/>
      <c r="L166" s="165">
        <f t="shared" ref="L166:L171" si="10">G166+I166+K166</f>
        <v>0</v>
      </c>
      <c r="M166" s="2" t="s">
        <v>168</v>
      </c>
      <c r="N166" s="66"/>
      <c r="O166" s="66"/>
      <c r="P166" s="69"/>
      <c r="Q166" s="69"/>
      <c r="R166" s="69"/>
    </row>
    <row r="167" spans="1:18" s="2" customFormat="1" x14ac:dyDescent="0.2">
      <c r="A167" s="3"/>
      <c r="B167" s="125" t="s">
        <v>136</v>
      </c>
      <c r="C167" s="4" t="s">
        <v>30</v>
      </c>
      <c r="D167" s="4"/>
      <c r="E167" s="8">
        <v>2</v>
      </c>
      <c r="F167" s="6"/>
      <c r="G167" s="6"/>
      <c r="H167" s="4"/>
      <c r="I167" s="6"/>
      <c r="J167" s="4"/>
      <c r="K167" s="6"/>
      <c r="L167" s="165">
        <f t="shared" si="10"/>
        <v>0</v>
      </c>
      <c r="N167" s="66"/>
      <c r="O167" s="66"/>
      <c r="P167" s="69"/>
      <c r="Q167" s="69"/>
      <c r="R167" s="69"/>
    </row>
    <row r="168" spans="1:18" s="2" customFormat="1" x14ac:dyDescent="0.2">
      <c r="A168" s="3"/>
      <c r="B168" s="125" t="s">
        <v>77</v>
      </c>
      <c r="C168" s="4" t="s">
        <v>30</v>
      </c>
      <c r="D168" s="4"/>
      <c r="E168" s="8">
        <v>2</v>
      </c>
      <c r="F168" s="8"/>
      <c r="G168" s="6"/>
      <c r="H168" s="4"/>
      <c r="I168" s="6"/>
      <c r="J168" s="4"/>
      <c r="K168" s="6"/>
      <c r="L168" s="165">
        <f t="shared" si="10"/>
        <v>0</v>
      </c>
      <c r="M168" s="2" t="s">
        <v>169</v>
      </c>
      <c r="N168" s="66"/>
      <c r="O168" s="65"/>
      <c r="Q168" s="69"/>
    </row>
    <row r="169" spans="1:18" s="2" customFormat="1" x14ac:dyDescent="0.2">
      <c r="A169" s="3"/>
      <c r="B169" s="125" t="s">
        <v>78</v>
      </c>
      <c r="C169" s="4" t="s">
        <v>30</v>
      </c>
      <c r="D169" s="4"/>
      <c r="E169" s="8">
        <v>2</v>
      </c>
      <c r="F169" s="6"/>
      <c r="G169" s="6"/>
      <c r="H169" s="4"/>
      <c r="I169" s="6"/>
      <c r="J169" s="4"/>
      <c r="K169" s="6"/>
      <c r="L169" s="165">
        <f t="shared" si="10"/>
        <v>0</v>
      </c>
      <c r="M169" s="2" t="s">
        <v>168</v>
      </c>
    </row>
    <row r="170" spans="1:18" s="2" customFormat="1" x14ac:dyDescent="0.2">
      <c r="A170" s="3"/>
      <c r="B170" s="125" t="s">
        <v>35</v>
      </c>
      <c r="C170" s="4" t="s">
        <v>4</v>
      </c>
      <c r="D170" s="4"/>
      <c r="E170" s="6">
        <v>0.90802441499999997</v>
      </c>
      <c r="F170" s="6"/>
      <c r="G170" s="6"/>
      <c r="H170" s="4"/>
      <c r="I170" s="6"/>
      <c r="J170" s="4"/>
      <c r="K170" s="6"/>
      <c r="L170" s="165">
        <f t="shared" si="10"/>
        <v>0</v>
      </c>
      <c r="M170" s="42" t="s">
        <v>169</v>
      </c>
    </row>
    <row r="171" spans="1:18" s="2" customFormat="1" x14ac:dyDescent="0.2">
      <c r="A171" s="3"/>
      <c r="B171" s="125" t="s">
        <v>36</v>
      </c>
      <c r="C171" s="4" t="s">
        <v>10</v>
      </c>
      <c r="D171" s="4"/>
      <c r="E171" s="6">
        <v>38.229562949999995</v>
      </c>
      <c r="F171" s="4"/>
      <c r="G171" s="6"/>
      <c r="H171" s="4"/>
      <c r="I171" s="6"/>
      <c r="J171" s="4"/>
      <c r="K171" s="6"/>
      <c r="L171" s="165">
        <f t="shared" si="10"/>
        <v>0</v>
      </c>
      <c r="M171" s="42" t="s">
        <v>169</v>
      </c>
    </row>
    <row r="172" spans="1:18" s="2" customFormat="1" x14ac:dyDescent="0.2">
      <c r="A172" s="3"/>
      <c r="B172" s="141" t="s">
        <v>149</v>
      </c>
      <c r="C172" s="4" t="s">
        <v>4</v>
      </c>
      <c r="D172" s="4"/>
      <c r="E172" s="34">
        <v>2.9172975000000001</v>
      </c>
      <c r="F172" s="4"/>
      <c r="G172" s="6"/>
      <c r="H172" s="4"/>
      <c r="I172" s="6"/>
      <c r="J172" s="4"/>
      <c r="K172" s="6"/>
      <c r="L172" s="165"/>
      <c r="N172" s="112"/>
      <c r="O172" s="65"/>
      <c r="Q172" s="66"/>
    </row>
    <row r="173" spans="1:18" s="2" customFormat="1" x14ac:dyDescent="0.2">
      <c r="A173" s="3"/>
      <c r="B173" s="125" t="s">
        <v>24</v>
      </c>
      <c r="C173" s="4" t="s">
        <v>18</v>
      </c>
      <c r="D173" s="4"/>
      <c r="E173" s="6">
        <v>30.923353500000001</v>
      </c>
      <c r="F173" s="4"/>
      <c r="G173" s="6"/>
      <c r="H173" s="8"/>
      <c r="I173" s="6"/>
      <c r="J173" s="4"/>
      <c r="K173" s="6"/>
      <c r="L173" s="165">
        <f>G173+I173+K173</f>
        <v>0</v>
      </c>
      <c r="M173" s="42" t="s">
        <v>169</v>
      </c>
      <c r="N173" s="67"/>
      <c r="O173" s="66"/>
      <c r="P173" s="58"/>
      <c r="Q173" s="65"/>
    </row>
    <row r="174" spans="1:18" s="2" customFormat="1" x14ac:dyDescent="0.2">
      <c r="A174" s="3"/>
      <c r="B174" s="125" t="s">
        <v>25</v>
      </c>
      <c r="C174" s="4" t="s">
        <v>10</v>
      </c>
      <c r="D174" s="4"/>
      <c r="E174" s="6">
        <v>20.829504150000002</v>
      </c>
      <c r="F174" s="4"/>
      <c r="G174" s="6"/>
      <c r="H174" s="4"/>
      <c r="I174" s="6"/>
      <c r="J174" s="4"/>
      <c r="K174" s="6"/>
      <c r="L174" s="165">
        <f>G174+I174+K174</f>
        <v>0</v>
      </c>
      <c r="M174" s="42" t="s">
        <v>169</v>
      </c>
      <c r="N174" s="66"/>
      <c r="O174" s="66"/>
      <c r="Q174" s="58"/>
    </row>
    <row r="175" spans="1:18" s="2" customFormat="1" x14ac:dyDescent="0.2">
      <c r="A175" s="3"/>
      <c r="B175" s="4" t="s">
        <v>14</v>
      </c>
      <c r="C175" s="4"/>
      <c r="D175" s="4"/>
      <c r="E175" s="6"/>
      <c r="F175" s="4"/>
      <c r="G175" s="6"/>
      <c r="H175" s="4"/>
      <c r="I175" s="6"/>
      <c r="J175" s="4"/>
      <c r="K175" s="6"/>
      <c r="L175" s="165"/>
      <c r="M175" s="15"/>
      <c r="N175" s="65"/>
      <c r="O175" s="65"/>
      <c r="P175" s="68"/>
      <c r="Q175" s="65"/>
    </row>
    <row r="176" spans="1:18" s="2" customFormat="1" x14ac:dyDescent="0.2">
      <c r="A176" s="3"/>
      <c r="B176" s="125" t="s">
        <v>64</v>
      </c>
      <c r="C176" s="4" t="s">
        <v>30</v>
      </c>
      <c r="D176" s="4"/>
      <c r="E176" s="6">
        <v>4</v>
      </c>
      <c r="F176" s="6"/>
      <c r="G176" s="6"/>
      <c r="H176" s="4"/>
      <c r="I176" s="6"/>
      <c r="J176" s="4"/>
      <c r="K176" s="6"/>
      <c r="L176" s="165">
        <f t="shared" ref="L176:L181" si="11">G176+I176+K176</f>
        <v>0</v>
      </c>
      <c r="M176" s="2" t="s">
        <v>168</v>
      </c>
      <c r="N176" s="66"/>
      <c r="O176" s="66"/>
      <c r="P176" s="69"/>
      <c r="Q176" s="69"/>
      <c r="R176" s="69"/>
    </row>
    <row r="177" spans="1:18" s="2" customFormat="1" x14ac:dyDescent="0.2">
      <c r="A177" s="3"/>
      <c r="B177" s="125" t="s">
        <v>136</v>
      </c>
      <c r="C177" s="4" t="s">
        <v>30</v>
      </c>
      <c r="D177" s="4"/>
      <c r="E177" s="6">
        <v>1</v>
      </c>
      <c r="F177" s="6"/>
      <c r="G177" s="6"/>
      <c r="H177" s="4"/>
      <c r="I177" s="6"/>
      <c r="J177" s="4"/>
      <c r="K177" s="6"/>
      <c r="L177" s="165">
        <f t="shared" si="11"/>
        <v>0</v>
      </c>
      <c r="N177" s="66"/>
      <c r="O177" s="66"/>
      <c r="P177" s="69"/>
      <c r="Q177" s="69"/>
      <c r="R177" s="69"/>
    </row>
    <row r="178" spans="1:18" s="2" customFormat="1" x14ac:dyDescent="0.2">
      <c r="A178" s="3"/>
      <c r="B178" s="125" t="s">
        <v>77</v>
      </c>
      <c r="C178" s="4" t="s">
        <v>30</v>
      </c>
      <c r="D178" s="4"/>
      <c r="E178" s="6">
        <v>1</v>
      </c>
      <c r="F178" s="8"/>
      <c r="G178" s="6"/>
      <c r="H178" s="4"/>
      <c r="I178" s="6"/>
      <c r="J178" s="4"/>
      <c r="K178" s="6"/>
      <c r="L178" s="165">
        <f t="shared" si="11"/>
        <v>0</v>
      </c>
      <c r="M178" s="2" t="s">
        <v>169</v>
      </c>
      <c r="N178" s="66"/>
      <c r="O178" s="65"/>
      <c r="Q178" s="69"/>
    </row>
    <row r="179" spans="1:18" s="2" customFormat="1" x14ac:dyDescent="0.2">
      <c r="A179" s="3"/>
      <c r="B179" s="125" t="s">
        <v>78</v>
      </c>
      <c r="C179" s="4" t="s">
        <v>30</v>
      </c>
      <c r="D179" s="4"/>
      <c r="E179" s="6">
        <v>1</v>
      </c>
      <c r="F179" s="6"/>
      <c r="G179" s="6"/>
      <c r="H179" s="4"/>
      <c r="I179" s="6"/>
      <c r="J179" s="4"/>
      <c r="K179" s="6"/>
      <c r="L179" s="165">
        <f t="shared" si="11"/>
        <v>0</v>
      </c>
      <c r="M179" s="2" t="s">
        <v>168</v>
      </c>
    </row>
    <row r="180" spans="1:18" s="2" customFormat="1" x14ac:dyDescent="0.2">
      <c r="A180" s="3"/>
      <c r="B180" s="125" t="s">
        <v>35</v>
      </c>
      <c r="C180" s="4" t="s">
        <v>4</v>
      </c>
      <c r="D180" s="4"/>
      <c r="E180" s="6">
        <v>0.45801570750000004</v>
      </c>
      <c r="F180" s="6"/>
      <c r="G180" s="6"/>
      <c r="H180" s="4"/>
      <c r="I180" s="6"/>
      <c r="J180" s="4"/>
      <c r="K180" s="6"/>
      <c r="L180" s="165">
        <f t="shared" si="11"/>
        <v>0</v>
      </c>
      <c r="M180" s="42" t="s">
        <v>169</v>
      </c>
    </row>
    <row r="181" spans="1:18" s="2" customFormat="1" x14ac:dyDescent="0.2">
      <c r="A181" s="3"/>
      <c r="B181" s="125" t="s">
        <v>36</v>
      </c>
      <c r="C181" s="4" t="s">
        <v>10</v>
      </c>
      <c r="D181" s="4"/>
      <c r="E181" s="6">
        <v>19.283336474999999</v>
      </c>
      <c r="F181" s="4"/>
      <c r="G181" s="6"/>
      <c r="H181" s="4"/>
      <c r="I181" s="6"/>
      <c r="J181" s="4"/>
      <c r="K181" s="6"/>
      <c r="L181" s="165">
        <f t="shared" si="11"/>
        <v>0</v>
      </c>
      <c r="M181" s="42" t="s">
        <v>169</v>
      </c>
    </row>
    <row r="182" spans="1:18" s="2" customFormat="1" x14ac:dyDescent="0.2">
      <c r="A182" s="3"/>
      <c r="B182" s="141" t="s">
        <v>155</v>
      </c>
      <c r="C182" s="4" t="s">
        <v>4</v>
      </c>
      <c r="D182" s="4"/>
      <c r="E182" s="34">
        <v>4.4065950000000003</v>
      </c>
      <c r="F182" s="4"/>
      <c r="G182" s="6"/>
      <c r="H182" s="4"/>
      <c r="I182" s="6"/>
      <c r="J182" s="4"/>
      <c r="K182" s="6"/>
      <c r="L182" s="165"/>
      <c r="N182" s="112"/>
      <c r="O182" s="65"/>
      <c r="Q182" s="66"/>
    </row>
    <row r="183" spans="1:18" s="2" customFormat="1" x14ac:dyDescent="0.2">
      <c r="A183" s="3"/>
      <c r="B183" s="125" t="s">
        <v>24</v>
      </c>
      <c r="C183" s="4" t="s">
        <v>18</v>
      </c>
      <c r="D183" s="4"/>
      <c r="E183" s="6">
        <v>46.709907000000001</v>
      </c>
      <c r="F183" s="4"/>
      <c r="G183" s="6"/>
      <c r="H183" s="8"/>
      <c r="I183" s="6"/>
      <c r="J183" s="4"/>
      <c r="K183" s="6"/>
      <c r="L183" s="165">
        <f>G183+I183+K183</f>
        <v>0</v>
      </c>
      <c r="M183" s="42" t="s">
        <v>169</v>
      </c>
      <c r="N183" s="67"/>
      <c r="O183" s="66"/>
      <c r="P183" s="58"/>
      <c r="Q183" s="65"/>
    </row>
    <row r="184" spans="1:18" s="2" customFormat="1" x14ac:dyDescent="0.2">
      <c r="A184" s="3"/>
      <c r="B184" s="125" t="s">
        <v>25</v>
      </c>
      <c r="C184" s="4" t="s">
        <v>10</v>
      </c>
      <c r="D184" s="4"/>
      <c r="E184" s="6">
        <v>31.463088300000006</v>
      </c>
      <c r="F184" s="4"/>
      <c r="G184" s="6"/>
      <c r="H184" s="4"/>
      <c r="I184" s="6"/>
      <c r="J184" s="4"/>
      <c r="K184" s="6"/>
      <c r="L184" s="165">
        <f>G184+I184+K184</f>
        <v>0</v>
      </c>
      <c r="M184" s="42" t="s">
        <v>169</v>
      </c>
      <c r="N184" s="66"/>
      <c r="O184" s="66"/>
      <c r="Q184" s="58"/>
    </row>
    <row r="185" spans="1:18" s="2" customFormat="1" x14ac:dyDescent="0.2">
      <c r="A185" s="3"/>
      <c r="B185" s="4" t="s">
        <v>14</v>
      </c>
      <c r="C185" s="4"/>
      <c r="D185" s="4"/>
      <c r="E185" s="6"/>
      <c r="F185" s="4"/>
      <c r="G185" s="6"/>
      <c r="H185" s="4"/>
      <c r="I185" s="6"/>
      <c r="J185" s="4"/>
      <c r="K185" s="6"/>
      <c r="L185" s="165"/>
      <c r="M185" s="15"/>
      <c r="N185" s="65"/>
      <c r="O185" s="65"/>
      <c r="P185" s="68"/>
      <c r="Q185" s="65"/>
    </row>
    <row r="186" spans="1:18" s="2" customFormat="1" x14ac:dyDescent="0.2">
      <c r="A186" s="3"/>
      <c r="B186" s="125" t="s">
        <v>64</v>
      </c>
      <c r="C186" s="4" t="s">
        <v>30</v>
      </c>
      <c r="D186" s="4"/>
      <c r="E186" s="6">
        <v>6</v>
      </c>
      <c r="F186" s="6"/>
      <c r="G186" s="6"/>
      <c r="H186" s="4"/>
      <c r="I186" s="6"/>
      <c r="J186" s="4"/>
      <c r="K186" s="6"/>
      <c r="L186" s="165">
        <f>G186+I186+K186</f>
        <v>0</v>
      </c>
      <c r="M186" s="2" t="s">
        <v>168</v>
      </c>
      <c r="N186" s="66"/>
      <c r="O186" s="66"/>
      <c r="P186" s="69"/>
      <c r="Q186" s="69"/>
      <c r="R186" s="69"/>
    </row>
    <row r="187" spans="1:18" s="2" customFormat="1" x14ac:dyDescent="0.2">
      <c r="A187" s="3"/>
      <c r="B187" s="125" t="s">
        <v>77</v>
      </c>
      <c r="C187" s="4" t="s">
        <v>30</v>
      </c>
      <c r="D187" s="4"/>
      <c r="E187" s="6">
        <v>2</v>
      </c>
      <c r="F187" s="8"/>
      <c r="G187" s="6"/>
      <c r="H187" s="4"/>
      <c r="I187" s="6"/>
      <c r="J187" s="4"/>
      <c r="K187" s="6"/>
      <c r="L187" s="165">
        <f>G187+I187+K187</f>
        <v>0</v>
      </c>
      <c r="M187" s="2" t="s">
        <v>169</v>
      </c>
      <c r="N187" s="66"/>
      <c r="O187" s="65"/>
      <c r="Q187" s="69"/>
    </row>
    <row r="188" spans="1:18" s="2" customFormat="1" x14ac:dyDescent="0.2">
      <c r="A188" s="3"/>
      <c r="B188" s="125" t="s">
        <v>78</v>
      </c>
      <c r="C188" s="4" t="s">
        <v>30</v>
      </c>
      <c r="D188" s="4"/>
      <c r="E188" s="6">
        <v>2</v>
      </c>
      <c r="F188" s="6"/>
      <c r="G188" s="6"/>
      <c r="H188" s="4"/>
      <c r="I188" s="6"/>
      <c r="J188" s="4"/>
      <c r="K188" s="6"/>
      <c r="L188" s="165">
        <f>G188+I188+K188</f>
        <v>0</v>
      </c>
      <c r="M188" s="2" t="s">
        <v>168</v>
      </c>
    </row>
    <row r="189" spans="1:18" s="2" customFormat="1" x14ac:dyDescent="0.2">
      <c r="A189" s="3"/>
      <c r="B189" s="125" t="s">
        <v>35</v>
      </c>
      <c r="C189" s="4" t="s">
        <v>4</v>
      </c>
      <c r="D189" s="4"/>
      <c r="E189" s="6">
        <v>0.69183541500000001</v>
      </c>
      <c r="F189" s="6"/>
      <c r="G189" s="6"/>
      <c r="H189" s="4"/>
      <c r="I189" s="6"/>
      <c r="J189" s="4"/>
      <c r="K189" s="6"/>
      <c r="L189" s="165">
        <f>G189+I189+K189</f>
        <v>0</v>
      </c>
      <c r="M189" s="42" t="s">
        <v>169</v>
      </c>
    </row>
    <row r="190" spans="1:18" s="2" customFormat="1" x14ac:dyDescent="0.2">
      <c r="A190" s="3"/>
      <c r="B190" s="125" t="s">
        <v>36</v>
      </c>
      <c r="C190" s="4" t="s">
        <v>10</v>
      </c>
      <c r="D190" s="4"/>
      <c r="E190" s="6">
        <v>29.12759295</v>
      </c>
      <c r="F190" s="4"/>
      <c r="G190" s="6"/>
      <c r="H190" s="4"/>
      <c r="I190" s="6"/>
      <c r="J190" s="4"/>
      <c r="K190" s="6"/>
      <c r="L190" s="165">
        <f>G190+I190+K190</f>
        <v>0</v>
      </c>
      <c r="M190" s="42" t="s">
        <v>169</v>
      </c>
    </row>
    <row r="191" spans="1:18" x14ac:dyDescent="0.2">
      <c r="A191" s="37"/>
      <c r="B191" s="120" t="s">
        <v>150</v>
      </c>
      <c r="C191" s="38" t="s">
        <v>4</v>
      </c>
      <c r="D191" s="38"/>
      <c r="E191" s="92">
        <v>1.3230599999999999</v>
      </c>
      <c r="F191" s="38"/>
      <c r="G191" s="40"/>
      <c r="H191" s="38"/>
      <c r="I191" s="40"/>
      <c r="J191" s="38"/>
      <c r="K191" s="40"/>
      <c r="L191" s="161"/>
    </row>
    <row r="192" spans="1:18" x14ac:dyDescent="0.2">
      <c r="A192" s="37"/>
      <c r="B192" s="118" t="s">
        <v>47</v>
      </c>
      <c r="C192" s="38" t="s">
        <v>18</v>
      </c>
      <c r="D192" s="14"/>
      <c r="E192" s="14">
        <v>14.024435999999998</v>
      </c>
      <c r="F192" s="13"/>
      <c r="G192" s="14"/>
      <c r="H192" s="18"/>
      <c r="I192" s="14"/>
      <c r="J192" s="13"/>
      <c r="K192" s="14"/>
      <c r="L192" s="162">
        <f>G192+I192+K192</f>
        <v>0</v>
      </c>
      <c r="M192" s="42" t="s">
        <v>169</v>
      </c>
    </row>
    <row r="193" spans="1:13" x14ac:dyDescent="0.2">
      <c r="A193" s="37"/>
      <c r="B193" s="118" t="s">
        <v>25</v>
      </c>
      <c r="C193" s="38" t="s">
        <v>10</v>
      </c>
      <c r="D193" s="14"/>
      <c r="E193" s="14">
        <v>9.4466484000000008</v>
      </c>
      <c r="F193" s="13"/>
      <c r="G193" s="14"/>
      <c r="H193" s="13"/>
      <c r="I193" s="14"/>
      <c r="J193" s="13"/>
      <c r="K193" s="14"/>
      <c r="L193" s="162">
        <f>G193+I193+K193</f>
        <v>0</v>
      </c>
      <c r="M193" s="42" t="s">
        <v>169</v>
      </c>
    </row>
    <row r="194" spans="1:13" x14ac:dyDescent="0.2">
      <c r="A194" s="37"/>
      <c r="B194" s="38" t="s">
        <v>14</v>
      </c>
      <c r="C194" s="38"/>
      <c r="D194" s="14"/>
      <c r="E194" s="14"/>
      <c r="F194" s="13"/>
      <c r="G194" s="14"/>
      <c r="H194" s="13"/>
      <c r="I194" s="14"/>
      <c r="J194" s="13"/>
      <c r="K194" s="14"/>
      <c r="L194" s="162"/>
      <c r="M194" s="2"/>
    </row>
    <row r="195" spans="1:13" x14ac:dyDescent="0.2">
      <c r="A195" s="37"/>
      <c r="B195" s="145" t="s">
        <v>93</v>
      </c>
      <c r="C195" s="38" t="s">
        <v>30</v>
      </c>
      <c r="D195" s="14"/>
      <c r="E195" s="14">
        <v>3</v>
      </c>
      <c r="F195" s="18"/>
      <c r="G195" s="14"/>
      <c r="H195" s="13"/>
      <c r="I195" s="14"/>
      <c r="J195" s="13"/>
      <c r="K195" s="14"/>
      <c r="L195" s="162">
        <f t="shared" ref="L195:L200" si="12">G195+I195+K195</f>
        <v>0</v>
      </c>
      <c r="M195" s="2" t="s">
        <v>168</v>
      </c>
    </row>
    <row r="196" spans="1:13" x14ac:dyDescent="0.2">
      <c r="A196" s="37"/>
      <c r="B196" s="145" t="s">
        <v>151</v>
      </c>
      <c r="C196" s="38" t="s">
        <v>30</v>
      </c>
      <c r="D196" s="14"/>
      <c r="E196" s="14">
        <v>1</v>
      </c>
      <c r="F196" s="18"/>
      <c r="G196" s="14"/>
      <c r="H196" s="13"/>
      <c r="I196" s="14"/>
      <c r="J196" s="13"/>
      <c r="K196" s="14"/>
      <c r="L196" s="162">
        <f t="shared" si="12"/>
        <v>0</v>
      </c>
      <c r="M196" s="2"/>
    </row>
    <row r="197" spans="1:13" x14ac:dyDescent="0.2">
      <c r="A197" s="37"/>
      <c r="B197" s="118" t="s">
        <v>94</v>
      </c>
      <c r="C197" s="38" t="s">
        <v>30</v>
      </c>
      <c r="D197" s="14"/>
      <c r="E197" s="14">
        <v>1</v>
      </c>
      <c r="F197" s="18"/>
      <c r="G197" s="14"/>
      <c r="H197" s="13"/>
      <c r="I197" s="14"/>
      <c r="J197" s="13"/>
      <c r="K197" s="14"/>
      <c r="L197" s="162">
        <f t="shared" si="12"/>
        <v>0</v>
      </c>
      <c r="M197" s="2" t="s">
        <v>168</v>
      </c>
    </row>
    <row r="198" spans="1:13" x14ac:dyDescent="0.2">
      <c r="A198" s="37"/>
      <c r="B198" s="145" t="s">
        <v>95</v>
      </c>
      <c r="C198" s="38" t="s">
        <v>30</v>
      </c>
      <c r="D198" s="14"/>
      <c r="E198" s="14">
        <v>1</v>
      </c>
      <c r="F198" s="13"/>
      <c r="G198" s="14"/>
      <c r="H198" s="13"/>
      <c r="I198" s="14"/>
      <c r="J198" s="13"/>
      <c r="K198" s="14"/>
      <c r="L198" s="162">
        <f t="shared" si="12"/>
        <v>0</v>
      </c>
      <c r="M198" s="2" t="s">
        <v>168</v>
      </c>
    </row>
    <row r="199" spans="1:13" x14ac:dyDescent="0.2">
      <c r="A199" s="37"/>
      <c r="B199" s="118" t="s">
        <v>35</v>
      </c>
      <c r="C199" s="38" t="s">
        <v>4</v>
      </c>
      <c r="D199" s="14"/>
      <c r="E199" s="14">
        <v>0.20772041999999999</v>
      </c>
      <c r="F199" s="13"/>
      <c r="G199" s="14"/>
      <c r="H199" s="13"/>
      <c r="I199" s="14"/>
      <c r="J199" s="13"/>
      <c r="K199" s="14"/>
      <c r="L199" s="162">
        <f t="shared" si="12"/>
        <v>0</v>
      </c>
      <c r="M199" s="42" t="s">
        <v>169</v>
      </c>
    </row>
    <row r="200" spans="1:13" x14ac:dyDescent="0.2">
      <c r="A200" s="37"/>
      <c r="B200" s="118" t="s">
        <v>36</v>
      </c>
      <c r="C200" s="38" t="s">
        <v>10</v>
      </c>
      <c r="D200" s="14"/>
      <c r="E200" s="14">
        <v>8.7454265999999983</v>
      </c>
      <c r="F200" s="13"/>
      <c r="G200" s="14"/>
      <c r="H200" s="13"/>
      <c r="I200" s="14"/>
      <c r="J200" s="13"/>
      <c r="K200" s="14"/>
      <c r="L200" s="162">
        <f t="shared" si="12"/>
        <v>0</v>
      </c>
      <c r="M200" s="42" t="s">
        <v>169</v>
      </c>
    </row>
    <row r="201" spans="1:13" x14ac:dyDescent="0.2">
      <c r="A201" s="37"/>
      <c r="B201" s="120" t="s">
        <v>152</v>
      </c>
      <c r="C201" s="38" t="s">
        <v>4</v>
      </c>
      <c r="D201" s="38"/>
      <c r="E201" s="92">
        <v>5.0522400000000003</v>
      </c>
      <c r="F201" s="38"/>
      <c r="G201" s="40"/>
      <c r="H201" s="38"/>
      <c r="I201" s="40"/>
      <c r="J201" s="38"/>
      <c r="K201" s="40"/>
      <c r="L201" s="161"/>
    </row>
    <row r="202" spans="1:13" x14ac:dyDescent="0.2">
      <c r="A202" s="37"/>
      <c r="B202" s="118" t="s">
        <v>47</v>
      </c>
      <c r="C202" s="38" t="s">
        <v>18</v>
      </c>
      <c r="D202" s="14"/>
      <c r="E202" s="14">
        <v>53.553744000000002</v>
      </c>
      <c r="F202" s="13"/>
      <c r="G202" s="14"/>
      <c r="H202" s="18"/>
      <c r="I202" s="14"/>
      <c r="J202" s="13"/>
      <c r="K202" s="14"/>
      <c r="L202" s="162">
        <f>G202+I202+K202</f>
        <v>0</v>
      </c>
      <c r="M202" s="42" t="s">
        <v>169</v>
      </c>
    </row>
    <row r="203" spans="1:13" x14ac:dyDescent="0.2">
      <c r="A203" s="37"/>
      <c r="B203" s="118" t="s">
        <v>25</v>
      </c>
      <c r="C203" s="38" t="s">
        <v>10</v>
      </c>
      <c r="D203" s="14"/>
      <c r="E203" s="14">
        <v>36.072993600000004</v>
      </c>
      <c r="F203" s="13"/>
      <c r="G203" s="14"/>
      <c r="H203" s="13"/>
      <c r="I203" s="14"/>
      <c r="J203" s="13"/>
      <c r="K203" s="14"/>
      <c r="L203" s="162">
        <f>G203+I203+K203</f>
        <v>0</v>
      </c>
      <c r="M203" s="42" t="s">
        <v>169</v>
      </c>
    </row>
    <row r="204" spans="1:13" x14ac:dyDescent="0.2">
      <c r="A204" s="37"/>
      <c r="B204" s="38" t="s">
        <v>14</v>
      </c>
      <c r="C204" s="38"/>
      <c r="D204" s="14"/>
      <c r="E204" s="14"/>
      <c r="F204" s="13"/>
      <c r="G204" s="14"/>
      <c r="H204" s="13"/>
      <c r="I204" s="14"/>
      <c r="J204" s="13"/>
      <c r="K204" s="14"/>
      <c r="L204" s="162"/>
      <c r="M204" s="2"/>
    </row>
    <row r="205" spans="1:13" x14ac:dyDescent="0.2">
      <c r="A205" s="37"/>
      <c r="B205" s="145" t="s">
        <v>93</v>
      </c>
      <c r="C205" s="38" t="s">
        <v>30</v>
      </c>
      <c r="D205" s="14"/>
      <c r="E205" s="14">
        <v>12</v>
      </c>
      <c r="F205" s="18"/>
      <c r="G205" s="14"/>
      <c r="H205" s="13"/>
      <c r="I205" s="14"/>
      <c r="J205" s="13"/>
      <c r="K205" s="14"/>
      <c r="L205" s="162">
        <f>G205+I205+K205</f>
        <v>0</v>
      </c>
      <c r="M205" s="2" t="s">
        <v>168</v>
      </c>
    </row>
    <row r="206" spans="1:13" x14ac:dyDescent="0.2">
      <c r="A206" s="37"/>
      <c r="B206" s="118" t="s">
        <v>94</v>
      </c>
      <c r="C206" s="38" t="s">
        <v>30</v>
      </c>
      <c r="D206" s="14"/>
      <c r="E206" s="14">
        <v>4</v>
      </c>
      <c r="F206" s="18"/>
      <c r="G206" s="14"/>
      <c r="H206" s="13"/>
      <c r="I206" s="14"/>
      <c r="J206" s="13"/>
      <c r="K206" s="14"/>
      <c r="L206" s="162">
        <f>G206+I206+K206</f>
        <v>0</v>
      </c>
      <c r="M206" s="2" t="s">
        <v>168</v>
      </c>
    </row>
    <row r="207" spans="1:13" x14ac:dyDescent="0.2">
      <c r="A207" s="37"/>
      <c r="B207" s="145" t="s">
        <v>95</v>
      </c>
      <c r="C207" s="38" t="s">
        <v>30</v>
      </c>
      <c r="D207" s="14"/>
      <c r="E207" s="14">
        <v>4</v>
      </c>
      <c r="F207" s="13"/>
      <c r="G207" s="14"/>
      <c r="H207" s="13"/>
      <c r="I207" s="14"/>
      <c r="J207" s="13"/>
      <c r="K207" s="14"/>
      <c r="L207" s="162">
        <f>G207+I207+K207</f>
        <v>0</v>
      </c>
      <c r="M207" s="2" t="s">
        <v>168</v>
      </c>
    </row>
    <row r="208" spans="1:13" x14ac:dyDescent="0.2">
      <c r="A208" s="37"/>
      <c r="B208" s="118" t="s">
        <v>35</v>
      </c>
      <c r="C208" s="38" t="s">
        <v>4</v>
      </c>
      <c r="D208" s="14"/>
      <c r="E208" s="14">
        <v>0.79320168000000002</v>
      </c>
      <c r="F208" s="13"/>
      <c r="G208" s="14"/>
      <c r="H208" s="13"/>
      <c r="I208" s="14"/>
      <c r="J208" s="13"/>
      <c r="K208" s="14"/>
      <c r="L208" s="162">
        <f>G208+I208+K208</f>
        <v>0</v>
      </c>
      <c r="M208" s="42" t="s">
        <v>169</v>
      </c>
    </row>
    <row r="209" spans="1:14" x14ac:dyDescent="0.2">
      <c r="A209" s="37"/>
      <c r="B209" s="118" t="s">
        <v>36</v>
      </c>
      <c r="C209" s="38" t="s">
        <v>10</v>
      </c>
      <c r="D209" s="14"/>
      <c r="E209" s="14">
        <v>33.395306399999996</v>
      </c>
      <c r="F209" s="13"/>
      <c r="G209" s="14"/>
      <c r="H209" s="13"/>
      <c r="I209" s="14"/>
      <c r="J209" s="13"/>
      <c r="K209" s="14"/>
      <c r="L209" s="162">
        <f>G209+I209+K209</f>
        <v>0</v>
      </c>
      <c r="M209" s="42" t="s">
        <v>169</v>
      </c>
    </row>
    <row r="210" spans="1:14" s="2" customFormat="1" ht="19.5" x14ac:dyDescent="0.2">
      <c r="A210" s="3"/>
      <c r="B210" s="141" t="s">
        <v>128</v>
      </c>
      <c r="C210" s="38" t="s">
        <v>39</v>
      </c>
      <c r="D210" s="4"/>
      <c r="E210" s="11">
        <v>0.754</v>
      </c>
      <c r="F210" s="4"/>
      <c r="G210" s="6"/>
      <c r="H210" s="4"/>
      <c r="I210" s="6"/>
      <c r="J210" s="4"/>
      <c r="K210" s="6"/>
      <c r="L210" s="165"/>
    </row>
    <row r="211" spans="1:14" s="2" customFormat="1" x14ac:dyDescent="0.2">
      <c r="A211" s="3"/>
      <c r="B211" s="125" t="s">
        <v>47</v>
      </c>
      <c r="C211" s="4" t="s">
        <v>18</v>
      </c>
      <c r="D211" s="6"/>
      <c r="E211" s="6">
        <v>2.1865999999999999</v>
      </c>
      <c r="F211" s="4"/>
      <c r="G211" s="6"/>
      <c r="H211" s="8"/>
      <c r="I211" s="6"/>
      <c r="J211" s="4"/>
      <c r="K211" s="6"/>
      <c r="L211" s="165">
        <f>G211+I211+K211</f>
        <v>0</v>
      </c>
      <c r="M211" s="42" t="s">
        <v>169</v>
      </c>
    </row>
    <row r="212" spans="1:14" s="2" customFormat="1" x14ac:dyDescent="0.2">
      <c r="A212" s="3"/>
      <c r="B212" s="4" t="s">
        <v>14</v>
      </c>
      <c r="C212" s="4"/>
      <c r="D212" s="4"/>
      <c r="E212" s="6"/>
      <c r="F212" s="4"/>
      <c r="G212" s="6"/>
      <c r="H212" s="4"/>
      <c r="I212" s="6"/>
      <c r="J212" s="4"/>
      <c r="K212" s="6"/>
      <c r="L212" s="165"/>
    </row>
    <row r="213" spans="1:14" s="2" customFormat="1" x14ac:dyDescent="0.2">
      <c r="A213" s="3"/>
      <c r="B213" s="125" t="s">
        <v>73</v>
      </c>
      <c r="C213" s="4" t="s">
        <v>4</v>
      </c>
      <c r="D213" s="6"/>
      <c r="E213" s="6">
        <v>0.76153999999999999</v>
      </c>
      <c r="F213" s="6"/>
      <c r="G213" s="6"/>
      <c r="H213" s="4"/>
      <c r="I213" s="6"/>
      <c r="J213" s="4"/>
      <c r="K213" s="6"/>
      <c r="L213" s="165">
        <f>G213+I213+K213</f>
        <v>0</v>
      </c>
      <c r="M213" s="42" t="s">
        <v>169</v>
      </c>
    </row>
    <row r="214" spans="1:14" s="2" customFormat="1" x14ac:dyDescent="0.2">
      <c r="A214" s="3"/>
      <c r="B214" s="125" t="s">
        <v>21</v>
      </c>
      <c r="C214" s="4" t="s">
        <v>10</v>
      </c>
      <c r="D214" s="6"/>
      <c r="E214" s="6">
        <v>0.66352</v>
      </c>
      <c r="F214" s="6"/>
      <c r="G214" s="6"/>
      <c r="H214" s="4"/>
      <c r="I214" s="6"/>
      <c r="J214" s="4"/>
      <c r="K214" s="6"/>
      <c r="L214" s="165">
        <f>G214+I214+K214</f>
        <v>0</v>
      </c>
      <c r="M214" s="42" t="s">
        <v>169</v>
      </c>
    </row>
    <row r="215" spans="1:14" s="80" customFormat="1" ht="19.5" x14ac:dyDescent="0.2">
      <c r="A215" s="76"/>
      <c r="B215" s="132" t="s">
        <v>114</v>
      </c>
      <c r="C215" s="77" t="s">
        <v>39</v>
      </c>
      <c r="D215" s="77"/>
      <c r="E215" s="78">
        <v>2.028</v>
      </c>
      <c r="F215" s="77"/>
      <c r="G215" s="79"/>
      <c r="H215" s="77"/>
      <c r="I215" s="79"/>
      <c r="J215" s="77"/>
      <c r="K215" s="79"/>
      <c r="L215" s="163"/>
    </row>
    <row r="216" spans="1:14" s="80" customFormat="1" x14ac:dyDescent="0.2">
      <c r="A216" s="76"/>
      <c r="B216" s="133" t="s">
        <v>24</v>
      </c>
      <c r="C216" s="77" t="s">
        <v>18</v>
      </c>
      <c r="D216" s="79"/>
      <c r="E216" s="81">
        <v>1.8049200000000001</v>
      </c>
      <c r="F216" s="77"/>
      <c r="G216" s="79"/>
      <c r="H216" s="81"/>
      <c r="I216" s="79"/>
      <c r="J216" s="77"/>
      <c r="K216" s="79"/>
      <c r="L216" s="163">
        <f>G216+I216+K216</f>
        <v>0</v>
      </c>
      <c r="M216" s="42" t="s">
        <v>169</v>
      </c>
    </row>
    <row r="217" spans="1:14" s="80" customFormat="1" x14ac:dyDescent="0.2">
      <c r="A217" s="76"/>
      <c r="B217" s="77" t="s">
        <v>14</v>
      </c>
      <c r="C217" s="77"/>
      <c r="D217" s="77"/>
      <c r="E217" s="79"/>
      <c r="F217" s="77"/>
      <c r="G217" s="79"/>
      <c r="H217" s="77"/>
      <c r="I217" s="79"/>
      <c r="J217" s="77"/>
      <c r="K217" s="79"/>
      <c r="L217" s="163"/>
    </row>
    <row r="218" spans="1:14" s="80" customFormat="1" ht="19.5" x14ac:dyDescent="0.2">
      <c r="A218" s="76"/>
      <c r="B218" s="134" t="s">
        <v>115</v>
      </c>
      <c r="C218" s="77" t="s">
        <v>39</v>
      </c>
      <c r="D218" s="77"/>
      <c r="E218" s="79">
        <v>2.3321999999999998</v>
      </c>
      <c r="F218" s="79"/>
      <c r="G218" s="81"/>
      <c r="H218" s="81"/>
      <c r="I218" s="81"/>
      <c r="J218" s="81"/>
      <c r="K218" s="81"/>
      <c r="L218" s="163">
        <f>G218+I218+K218</f>
        <v>0</v>
      </c>
      <c r="M218" s="42" t="s">
        <v>169</v>
      </c>
    </row>
    <row r="219" spans="1:14" x14ac:dyDescent="0.2">
      <c r="A219" s="12"/>
      <c r="B219" s="126" t="s">
        <v>21</v>
      </c>
      <c r="C219" s="13" t="s">
        <v>10</v>
      </c>
      <c r="D219" s="14"/>
      <c r="E219" s="17">
        <v>4.0559999999999999E-2</v>
      </c>
      <c r="F219" s="18"/>
      <c r="G219" s="17"/>
      <c r="H219" s="18"/>
      <c r="I219" s="18"/>
      <c r="J219" s="18"/>
      <c r="K219" s="18"/>
      <c r="L219" s="162">
        <f>G219+I219+K219</f>
        <v>0</v>
      </c>
      <c r="M219" s="42" t="s">
        <v>169</v>
      </c>
    </row>
    <row r="220" spans="1:14" s="2" customFormat="1" x14ac:dyDescent="0.2">
      <c r="A220" s="3"/>
      <c r="B220" s="141" t="s">
        <v>116</v>
      </c>
      <c r="C220" s="4" t="s">
        <v>4</v>
      </c>
      <c r="D220" s="4"/>
      <c r="E220" s="5">
        <v>8</v>
      </c>
      <c r="F220" s="4"/>
      <c r="G220" s="6"/>
      <c r="H220" s="4"/>
      <c r="I220" s="6"/>
      <c r="J220" s="4"/>
      <c r="K220" s="6"/>
      <c r="L220" s="165"/>
    </row>
    <row r="221" spans="1:14" s="2" customFormat="1" x14ac:dyDescent="0.2">
      <c r="A221" s="3"/>
      <c r="B221" s="125" t="s">
        <v>24</v>
      </c>
      <c r="C221" s="4" t="s">
        <v>18</v>
      </c>
      <c r="D221" s="6"/>
      <c r="E221" s="6">
        <v>64.08</v>
      </c>
      <c r="F221" s="4"/>
      <c r="G221" s="6"/>
      <c r="H221" s="8"/>
      <c r="I221" s="6"/>
      <c r="J221" s="4"/>
      <c r="K221" s="6"/>
      <c r="L221" s="165">
        <f t="shared" ref="L221:L260" si="13">G221+I221+K221</f>
        <v>0</v>
      </c>
      <c r="M221" s="42" t="s">
        <v>169</v>
      </c>
    </row>
    <row r="222" spans="1:14" s="2" customFormat="1" x14ac:dyDescent="0.2">
      <c r="A222" s="3"/>
      <c r="B222" s="143" t="s">
        <v>17</v>
      </c>
      <c r="C222" s="82" t="s">
        <v>10</v>
      </c>
      <c r="D222" s="88"/>
      <c r="E222" s="6">
        <v>9.84</v>
      </c>
      <c r="F222" s="84"/>
      <c r="G222" s="84"/>
      <c r="H222" s="84"/>
      <c r="I222" s="6"/>
      <c r="J222" s="86"/>
      <c r="K222" s="6"/>
      <c r="L222" s="165">
        <f t="shared" si="13"/>
        <v>0</v>
      </c>
      <c r="M222" s="42" t="s">
        <v>169</v>
      </c>
      <c r="N222" s="58"/>
    </row>
    <row r="223" spans="1:14" s="2" customFormat="1" x14ac:dyDescent="0.2">
      <c r="A223" s="3"/>
      <c r="B223" s="4" t="s">
        <v>14</v>
      </c>
      <c r="C223" s="4"/>
      <c r="D223" s="4"/>
      <c r="E223" s="6"/>
      <c r="F223" s="4"/>
      <c r="G223" s="6"/>
      <c r="H223" s="4"/>
      <c r="I223" s="6"/>
      <c r="J223" s="4"/>
      <c r="K223" s="6"/>
      <c r="L223" s="165"/>
    </row>
    <row r="224" spans="1:14" x14ac:dyDescent="0.2">
      <c r="A224" s="12"/>
      <c r="B224" s="146" t="s">
        <v>101</v>
      </c>
      <c r="C224" s="13" t="s">
        <v>12</v>
      </c>
      <c r="D224" s="13"/>
      <c r="E224" s="17">
        <v>0.8</v>
      </c>
      <c r="F224" s="18"/>
      <c r="G224" s="14"/>
      <c r="H224" s="13"/>
      <c r="I224" s="14"/>
      <c r="J224" s="13"/>
      <c r="K224" s="14"/>
      <c r="L224" s="165">
        <f t="shared" si="13"/>
        <v>0</v>
      </c>
      <c r="M224" s="42" t="s">
        <v>169</v>
      </c>
    </row>
    <row r="225" spans="1:14" x14ac:dyDescent="0.2">
      <c r="A225" s="12"/>
      <c r="B225" s="146" t="s">
        <v>102</v>
      </c>
      <c r="C225" s="13" t="s">
        <v>12</v>
      </c>
      <c r="D225" s="13"/>
      <c r="E225" s="17">
        <v>0.06</v>
      </c>
      <c r="F225" s="18"/>
      <c r="G225" s="14"/>
      <c r="H225" s="13"/>
      <c r="I225" s="14"/>
      <c r="J225" s="13"/>
      <c r="K225" s="14"/>
      <c r="L225" s="165">
        <f t="shared" si="13"/>
        <v>0</v>
      </c>
      <c r="M225" s="42" t="s">
        <v>169</v>
      </c>
    </row>
    <row r="226" spans="1:14" s="2" customFormat="1" x14ac:dyDescent="0.2">
      <c r="A226" s="3"/>
      <c r="B226" s="125" t="s">
        <v>35</v>
      </c>
      <c r="C226" s="4" t="s">
        <v>4</v>
      </c>
      <c r="D226" s="4"/>
      <c r="E226" s="9">
        <v>8.1199999999999992</v>
      </c>
      <c r="F226" s="8"/>
      <c r="G226" s="14"/>
      <c r="H226" s="4"/>
      <c r="I226" s="6"/>
      <c r="J226" s="4"/>
      <c r="K226" s="6"/>
      <c r="L226" s="165">
        <f t="shared" si="13"/>
        <v>0</v>
      </c>
      <c r="M226" s="42" t="s">
        <v>169</v>
      </c>
    </row>
    <row r="227" spans="1:14" s="2" customFormat="1" x14ac:dyDescent="0.2">
      <c r="A227" s="3"/>
      <c r="B227" s="125" t="s">
        <v>103</v>
      </c>
      <c r="C227" s="4" t="s">
        <v>29</v>
      </c>
      <c r="D227" s="4"/>
      <c r="E227" s="9">
        <v>10.24</v>
      </c>
      <c r="F227" s="6"/>
      <c r="G227" s="14"/>
      <c r="H227" s="4"/>
      <c r="I227" s="6"/>
      <c r="J227" s="4"/>
      <c r="K227" s="6"/>
      <c r="L227" s="165">
        <f t="shared" si="13"/>
        <v>0</v>
      </c>
      <c r="M227" s="42" t="s">
        <v>169</v>
      </c>
    </row>
    <row r="228" spans="1:14" s="2" customFormat="1" x14ac:dyDescent="0.2">
      <c r="A228" s="3"/>
      <c r="B228" s="125" t="s">
        <v>104</v>
      </c>
      <c r="C228" s="4" t="s">
        <v>4</v>
      </c>
      <c r="D228" s="4"/>
      <c r="E228" s="9">
        <v>0.5544</v>
      </c>
      <c r="F228" s="6"/>
      <c r="G228" s="14"/>
      <c r="H228" s="4"/>
      <c r="I228" s="6"/>
      <c r="J228" s="4"/>
      <c r="K228" s="6"/>
      <c r="L228" s="165">
        <f t="shared" si="13"/>
        <v>0</v>
      </c>
      <c r="M228" s="42" t="s">
        <v>169</v>
      </c>
    </row>
    <row r="229" spans="1:14" s="2" customFormat="1" x14ac:dyDescent="0.2">
      <c r="A229" s="3"/>
      <c r="B229" s="125" t="s">
        <v>105</v>
      </c>
      <c r="C229" s="4" t="s">
        <v>4</v>
      </c>
      <c r="D229" s="4"/>
      <c r="E229" s="33">
        <v>5.04E-2</v>
      </c>
      <c r="F229" s="6"/>
      <c r="G229" s="14"/>
      <c r="H229" s="4"/>
      <c r="I229" s="6"/>
      <c r="J229" s="4"/>
      <c r="K229" s="6"/>
      <c r="L229" s="165">
        <f t="shared" si="13"/>
        <v>0</v>
      </c>
      <c r="M229" s="42" t="s">
        <v>169</v>
      </c>
    </row>
    <row r="230" spans="1:14" s="2" customFormat="1" x14ac:dyDescent="0.2">
      <c r="A230" s="3"/>
      <c r="B230" s="125" t="s">
        <v>21</v>
      </c>
      <c r="C230" s="4" t="s">
        <v>10</v>
      </c>
      <c r="D230" s="9"/>
      <c r="E230" s="9">
        <v>16.72</v>
      </c>
      <c r="F230" s="4"/>
      <c r="G230" s="14"/>
      <c r="H230" s="4"/>
      <c r="I230" s="6"/>
      <c r="J230" s="4"/>
      <c r="K230" s="6"/>
      <c r="L230" s="165">
        <f t="shared" si="13"/>
        <v>0</v>
      </c>
      <c r="M230" s="42" t="s">
        <v>169</v>
      </c>
    </row>
    <row r="231" spans="1:14" s="2" customFormat="1" x14ac:dyDescent="0.2">
      <c r="A231" s="3"/>
      <c r="B231" s="141" t="s">
        <v>117</v>
      </c>
      <c r="C231" s="4" t="s">
        <v>4</v>
      </c>
      <c r="D231" s="4"/>
      <c r="E231" s="5">
        <v>0.84</v>
      </c>
      <c r="F231" s="4"/>
      <c r="G231" s="6"/>
      <c r="H231" s="4"/>
      <c r="I231" s="6"/>
      <c r="J231" s="4"/>
      <c r="K231" s="6"/>
      <c r="L231" s="165"/>
    </row>
    <row r="232" spans="1:14" s="2" customFormat="1" x14ac:dyDescent="0.2">
      <c r="A232" s="3"/>
      <c r="B232" s="125" t="s">
        <v>24</v>
      </c>
      <c r="C232" s="4" t="s">
        <v>18</v>
      </c>
      <c r="D232" s="6"/>
      <c r="E232" s="6">
        <v>6.7283999999999997</v>
      </c>
      <c r="F232" s="4"/>
      <c r="G232" s="6"/>
      <c r="H232" s="8"/>
      <c r="I232" s="6"/>
      <c r="J232" s="4"/>
      <c r="K232" s="6"/>
      <c r="L232" s="165">
        <f t="shared" si="13"/>
        <v>0</v>
      </c>
      <c r="M232" s="42" t="s">
        <v>169</v>
      </c>
    </row>
    <row r="233" spans="1:14" s="2" customFormat="1" x14ac:dyDescent="0.2">
      <c r="A233" s="3"/>
      <c r="B233" s="143" t="s">
        <v>17</v>
      </c>
      <c r="C233" s="82" t="s">
        <v>10</v>
      </c>
      <c r="D233" s="88"/>
      <c r="E233" s="6">
        <v>1.0331999999999999</v>
      </c>
      <c r="F233" s="84"/>
      <c r="G233" s="84"/>
      <c r="H233" s="84"/>
      <c r="I233" s="6"/>
      <c r="J233" s="86"/>
      <c r="K233" s="6"/>
      <c r="L233" s="165">
        <f t="shared" si="13"/>
        <v>0</v>
      </c>
      <c r="M233" s="42" t="s">
        <v>169</v>
      </c>
      <c r="N233" s="58"/>
    </row>
    <row r="234" spans="1:14" s="2" customFormat="1" x14ac:dyDescent="0.2">
      <c r="A234" s="3"/>
      <c r="B234" s="4" t="s">
        <v>14</v>
      </c>
      <c r="C234" s="4"/>
      <c r="D234" s="4"/>
      <c r="E234" s="6"/>
      <c r="F234" s="4"/>
      <c r="G234" s="6"/>
      <c r="H234" s="4"/>
      <c r="I234" s="6"/>
      <c r="J234" s="4"/>
      <c r="K234" s="6"/>
      <c r="L234" s="165"/>
    </row>
    <row r="235" spans="1:14" x14ac:dyDescent="0.2">
      <c r="A235" s="12"/>
      <c r="B235" s="146" t="s">
        <v>101</v>
      </c>
      <c r="C235" s="13" t="s">
        <v>12</v>
      </c>
      <c r="D235" s="13"/>
      <c r="E235" s="17">
        <v>7.4999999999999997E-2</v>
      </c>
      <c r="F235" s="18"/>
      <c r="G235" s="14"/>
      <c r="H235" s="13"/>
      <c r="I235" s="14"/>
      <c r="J235" s="13"/>
      <c r="K235" s="14"/>
      <c r="L235" s="165">
        <f t="shared" si="13"/>
        <v>0</v>
      </c>
      <c r="M235" s="42" t="s">
        <v>169</v>
      </c>
    </row>
    <row r="236" spans="1:14" x14ac:dyDescent="0.2">
      <c r="A236" s="12"/>
      <c r="B236" s="146" t="s">
        <v>102</v>
      </c>
      <c r="C236" s="13" t="s">
        <v>12</v>
      </c>
      <c r="D236" s="13"/>
      <c r="E236" s="17">
        <v>4.0000000000000001E-3</v>
      </c>
      <c r="F236" s="18"/>
      <c r="G236" s="14"/>
      <c r="H236" s="13"/>
      <c r="I236" s="14"/>
      <c r="J236" s="13"/>
      <c r="K236" s="14"/>
      <c r="L236" s="165">
        <f t="shared" si="13"/>
        <v>0</v>
      </c>
      <c r="M236" s="42" t="s">
        <v>169</v>
      </c>
    </row>
    <row r="237" spans="1:14" s="2" customFormat="1" x14ac:dyDescent="0.2">
      <c r="A237" s="3"/>
      <c r="B237" s="125" t="s">
        <v>35</v>
      </c>
      <c r="C237" s="4" t="s">
        <v>4</v>
      </c>
      <c r="D237" s="4"/>
      <c r="E237" s="9">
        <v>0.85259999999999991</v>
      </c>
      <c r="F237" s="8"/>
      <c r="G237" s="14"/>
      <c r="H237" s="4"/>
      <c r="I237" s="6"/>
      <c r="J237" s="4"/>
      <c r="K237" s="6"/>
      <c r="L237" s="165">
        <f t="shared" si="13"/>
        <v>0</v>
      </c>
      <c r="M237" s="42" t="s">
        <v>169</v>
      </c>
    </row>
    <row r="238" spans="1:14" s="2" customFormat="1" x14ac:dyDescent="0.2">
      <c r="A238" s="3"/>
      <c r="B238" s="125" t="s">
        <v>103</v>
      </c>
      <c r="C238" s="4" t="s">
        <v>29</v>
      </c>
      <c r="D238" s="4"/>
      <c r="E238" s="9">
        <v>1.1508</v>
      </c>
      <c r="F238" s="6"/>
      <c r="G238" s="14"/>
      <c r="H238" s="4"/>
      <c r="I238" s="6"/>
      <c r="J238" s="4"/>
      <c r="K238" s="6"/>
      <c r="L238" s="165">
        <f t="shared" si="13"/>
        <v>0</v>
      </c>
      <c r="M238" s="42" t="s">
        <v>169</v>
      </c>
    </row>
    <row r="239" spans="1:14" s="2" customFormat="1" x14ac:dyDescent="0.2">
      <c r="A239" s="3"/>
      <c r="B239" s="125" t="s">
        <v>104</v>
      </c>
      <c r="C239" s="4" t="s">
        <v>4</v>
      </c>
      <c r="D239" s="4"/>
      <c r="E239" s="9">
        <v>1.6800000000000001E-3</v>
      </c>
      <c r="F239" s="6"/>
      <c r="G239" s="14"/>
      <c r="H239" s="4"/>
      <c r="I239" s="6"/>
      <c r="J239" s="4"/>
      <c r="K239" s="6"/>
      <c r="L239" s="165">
        <f t="shared" si="13"/>
        <v>0</v>
      </c>
      <c r="M239" s="42" t="s">
        <v>169</v>
      </c>
    </row>
    <row r="240" spans="1:14" s="2" customFormat="1" x14ac:dyDescent="0.2">
      <c r="A240" s="3"/>
      <c r="B240" s="125" t="s">
        <v>106</v>
      </c>
      <c r="C240" s="4" t="s">
        <v>4</v>
      </c>
      <c r="D240" s="4"/>
      <c r="E240" s="9">
        <v>7.0559999999999989E-3</v>
      </c>
      <c r="F240" s="6"/>
      <c r="G240" s="14"/>
      <c r="H240" s="4"/>
      <c r="I240" s="6"/>
      <c r="J240" s="4"/>
      <c r="K240" s="6"/>
      <c r="L240" s="165">
        <f t="shared" si="13"/>
        <v>0</v>
      </c>
      <c r="M240" s="42" t="s">
        <v>169</v>
      </c>
    </row>
    <row r="241" spans="1:14" s="2" customFormat="1" x14ac:dyDescent="0.2">
      <c r="A241" s="3"/>
      <c r="B241" s="125" t="s">
        <v>107</v>
      </c>
      <c r="C241" s="4" t="s">
        <v>4</v>
      </c>
      <c r="D241" s="4"/>
      <c r="E241" s="9">
        <v>2.1503999999999999E-2</v>
      </c>
      <c r="F241" s="6"/>
      <c r="G241" s="14"/>
      <c r="H241" s="4"/>
      <c r="I241" s="6"/>
      <c r="J241" s="4"/>
      <c r="K241" s="6"/>
      <c r="L241" s="165">
        <f t="shared" si="13"/>
        <v>0</v>
      </c>
      <c r="M241" s="42" t="s">
        <v>169</v>
      </c>
    </row>
    <row r="242" spans="1:14" s="2" customFormat="1" x14ac:dyDescent="0.2">
      <c r="A242" s="3"/>
      <c r="B242" s="125" t="s">
        <v>21</v>
      </c>
      <c r="C242" s="4" t="s">
        <v>10</v>
      </c>
      <c r="D242" s="9"/>
      <c r="E242" s="9">
        <v>1.7555999999999998</v>
      </c>
      <c r="F242" s="4"/>
      <c r="G242" s="14"/>
      <c r="H242" s="4"/>
      <c r="I242" s="6"/>
      <c r="J242" s="4"/>
      <c r="K242" s="6"/>
      <c r="L242" s="165">
        <f t="shared" si="13"/>
        <v>0</v>
      </c>
      <c r="M242" s="42" t="s">
        <v>169</v>
      </c>
    </row>
    <row r="243" spans="1:14" x14ac:dyDescent="0.2">
      <c r="A243" s="12"/>
      <c r="B243" s="138" t="s">
        <v>118</v>
      </c>
      <c r="C243" s="13" t="s">
        <v>108</v>
      </c>
      <c r="D243" s="13"/>
      <c r="E243" s="100">
        <v>1</v>
      </c>
      <c r="F243" s="13"/>
      <c r="G243" s="14"/>
      <c r="H243" s="13"/>
      <c r="I243" s="14"/>
      <c r="J243" s="13"/>
      <c r="K243" s="14"/>
      <c r="L243" s="165"/>
    </row>
    <row r="244" spans="1:14" x14ac:dyDescent="0.2">
      <c r="A244" s="12"/>
      <c r="B244" s="126" t="s">
        <v>24</v>
      </c>
      <c r="C244" s="13" t="s">
        <v>18</v>
      </c>
      <c r="D244" s="17"/>
      <c r="E244" s="14">
        <v>1.54</v>
      </c>
      <c r="F244" s="13"/>
      <c r="G244" s="14"/>
      <c r="H244" s="18"/>
      <c r="I244" s="14"/>
      <c r="J244" s="13"/>
      <c r="K244" s="14"/>
      <c r="L244" s="165">
        <f t="shared" si="13"/>
        <v>0</v>
      </c>
      <c r="M244" s="42" t="s">
        <v>169</v>
      </c>
    </row>
    <row r="245" spans="1:14" x14ac:dyDescent="0.2">
      <c r="A245" s="12"/>
      <c r="B245" s="126" t="s">
        <v>17</v>
      </c>
      <c r="C245" s="13" t="s">
        <v>10</v>
      </c>
      <c r="D245" s="17"/>
      <c r="E245" s="14">
        <v>0.09</v>
      </c>
      <c r="F245" s="13"/>
      <c r="G245" s="14"/>
      <c r="H245" s="13"/>
      <c r="I245" s="14"/>
      <c r="J245" s="13"/>
      <c r="K245" s="14"/>
      <c r="L245" s="165">
        <f t="shared" si="13"/>
        <v>0</v>
      </c>
      <c r="M245" s="42" t="s">
        <v>169</v>
      </c>
    </row>
    <row r="246" spans="1:14" x14ac:dyDescent="0.2">
      <c r="A246" s="12"/>
      <c r="B246" s="13" t="s">
        <v>14</v>
      </c>
      <c r="C246" s="13"/>
      <c r="D246" s="13"/>
      <c r="E246" s="14"/>
      <c r="F246" s="13"/>
      <c r="G246" s="14"/>
      <c r="H246" s="13"/>
      <c r="I246" s="14"/>
      <c r="J246" s="13"/>
      <c r="K246" s="14"/>
      <c r="L246" s="165"/>
    </row>
    <row r="247" spans="1:14" x14ac:dyDescent="0.2">
      <c r="A247" s="12"/>
      <c r="B247" s="126" t="s">
        <v>109</v>
      </c>
      <c r="C247" s="13" t="s">
        <v>30</v>
      </c>
      <c r="D247" s="13"/>
      <c r="E247" s="18">
        <v>1</v>
      </c>
      <c r="F247" s="14"/>
      <c r="G247" s="14"/>
      <c r="H247" s="13"/>
      <c r="I247" s="14"/>
      <c r="J247" s="13"/>
      <c r="K247" s="14"/>
      <c r="L247" s="165">
        <f t="shared" si="13"/>
        <v>0</v>
      </c>
      <c r="M247" s="2" t="s">
        <v>168</v>
      </c>
    </row>
    <row r="248" spans="1:14" x14ac:dyDescent="0.2">
      <c r="A248" s="12"/>
      <c r="B248" s="126" t="s">
        <v>110</v>
      </c>
      <c r="C248" s="13" t="s">
        <v>4</v>
      </c>
      <c r="D248" s="13"/>
      <c r="E248" s="17">
        <v>1.4E-2</v>
      </c>
      <c r="F248" s="14"/>
      <c r="G248" s="14"/>
      <c r="H248" s="13"/>
      <c r="I248" s="14"/>
      <c r="J248" s="13"/>
      <c r="K248" s="14"/>
      <c r="L248" s="165">
        <f t="shared" si="13"/>
        <v>0</v>
      </c>
      <c r="M248" s="42" t="s">
        <v>169</v>
      </c>
    </row>
    <row r="249" spans="1:14" x14ac:dyDescent="0.2">
      <c r="A249" s="99"/>
      <c r="B249" s="147" t="s">
        <v>21</v>
      </c>
      <c r="C249" s="95" t="s">
        <v>10</v>
      </c>
      <c r="D249" s="96"/>
      <c r="E249" s="97">
        <v>2.2799999999999997E-2</v>
      </c>
      <c r="F249" s="95"/>
      <c r="G249" s="14"/>
      <c r="H249" s="95"/>
      <c r="I249" s="97"/>
      <c r="J249" s="95"/>
      <c r="K249" s="97"/>
      <c r="L249" s="165">
        <f t="shared" si="13"/>
        <v>0</v>
      </c>
      <c r="M249" s="42" t="s">
        <v>169</v>
      </c>
    </row>
    <row r="250" spans="1:14" x14ac:dyDescent="0.2">
      <c r="A250" s="12"/>
      <c r="B250" s="128" t="s">
        <v>119</v>
      </c>
      <c r="C250" s="13" t="s">
        <v>12</v>
      </c>
      <c r="D250" s="13"/>
      <c r="E250" s="16">
        <v>1.2E-2</v>
      </c>
      <c r="F250" s="13"/>
      <c r="G250" s="14"/>
      <c r="H250" s="13"/>
      <c r="I250" s="14"/>
      <c r="J250" s="13"/>
      <c r="K250" s="14"/>
      <c r="L250" s="165"/>
      <c r="N250" s="64"/>
    </row>
    <row r="251" spans="1:14" x14ac:dyDescent="0.2">
      <c r="A251" s="12"/>
      <c r="B251" s="126" t="s">
        <v>24</v>
      </c>
      <c r="C251" s="13" t="s">
        <v>18</v>
      </c>
      <c r="D251" s="14"/>
      <c r="E251" s="14">
        <v>0.47040000000000004</v>
      </c>
      <c r="F251" s="13"/>
      <c r="G251" s="14"/>
      <c r="H251" s="18"/>
      <c r="I251" s="14"/>
      <c r="J251" s="13"/>
      <c r="K251" s="14"/>
      <c r="L251" s="165">
        <f t="shared" si="13"/>
        <v>0</v>
      </c>
      <c r="M251" s="42" t="s">
        <v>169</v>
      </c>
    </row>
    <row r="252" spans="1:14" x14ac:dyDescent="0.2">
      <c r="A252" s="12"/>
      <c r="B252" s="126" t="s">
        <v>17</v>
      </c>
      <c r="C252" s="13" t="s">
        <v>49</v>
      </c>
      <c r="D252" s="14"/>
      <c r="E252" s="14">
        <v>0.17760000000000001</v>
      </c>
      <c r="F252" s="13"/>
      <c r="G252" s="14"/>
      <c r="H252" s="13"/>
      <c r="I252" s="14"/>
      <c r="J252" s="13"/>
      <c r="K252" s="14"/>
      <c r="L252" s="165">
        <f t="shared" si="13"/>
        <v>0</v>
      </c>
      <c r="M252" s="42" t="s">
        <v>169</v>
      </c>
    </row>
    <row r="253" spans="1:14" x14ac:dyDescent="0.2">
      <c r="A253" s="12"/>
      <c r="B253" s="126" t="s">
        <v>111</v>
      </c>
      <c r="C253" s="13" t="s">
        <v>12</v>
      </c>
      <c r="D253" s="13"/>
      <c r="E253" s="14">
        <v>1.2E-2</v>
      </c>
      <c r="F253" s="18"/>
      <c r="G253" s="14"/>
      <c r="H253" s="13"/>
      <c r="I253" s="14"/>
      <c r="J253" s="13"/>
      <c r="K253" s="14"/>
      <c r="L253" s="165">
        <f t="shared" si="13"/>
        <v>0</v>
      </c>
      <c r="M253" s="42" t="s">
        <v>169</v>
      </c>
    </row>
    <row r="254" spans="1:14" x14ac:dyDescent="0.2">
      <c r="A254" s="99"/>
      <c r="B254" s="147" t="s">
        <v>21</v>
      </c>
      <c r="C254" s="95" t="s">
        <v>10</v>
      </c>
      <c r="D254" s="97"/>
      <c r="E254" s="97">
        <v>4.8000000000000004E-3</v>
      </c>
      <c r="F254" s="95"/>
      <c r="G254" s="14"/>
      <c r="H254" s="97"/>
      <c r="I254" s="97"/>
      <c r="J254" s="95"/>
      <c r="K254" s="97"/>
      <c r="L254" s="165">
        <f t="shared" si="13"/>
        <v>0</v>
      </c>
      <c r="M254" s="42" t="s">
        <v>169</v>
      </c>
    </row>
    <row r="255" spans="1:14" x14ac:dyDescent="0.2">
      <c r="A255" s="12"/>
      <c r="B255" s="128" t="s">
        <v>129</v>
      </c>
      <c r="C255" s="13" t="s">
        <v>12</v>
      </c>
      <c r="D255" s="13"/>
      <c r="E255" s="102">
        <v>9.7810000000000008E-2</v>
      </c>
      <c r="F255" s="13"/>
      <c r="G255" s="14"/>
      <c r="H255" s="13"/>
      <c r="I255" s="14"/>
      <c r="J255" s="13"/>
      <c r="K255" s="14"/>
      <c r="L255" s="165"/>
      <c r="N255" s="64"/>
    </row>
    <row r="256" spans="1:14" x14ac:dyDescent="0.2">
      <c r="A256" s="12"/>
      <c r="B256" s="126" t="s">
        <v>24</v>
      </c>
      <c r="C256" s="13" t="s">
        <v>18</v>
      </c>
      <c r="D256" s="14"/>
      <c r="E256" s="14">
        <v>3.8341520000000004</v>
      </c>
      <c r="F256" s="13"/>
      <c r="G256" s="14"/>
      <c r="H256" s="18"/>
      <c r="I256" s="14"/>
      <c r="J256" s="13"/>
      <c r="K256" s="14"/>
      <c r="L256" s="165">
        <f t="shared" si="13"/>
        <v>0</v>
      </c>
      <c r="M256" s="42" t="s">
        <v>169</v>
      </c>
    </row>
    <row r="257" spans="1:18" x14ac:dyDescent="0.2">
      <c r="A257" s="12"/>
      <c r="B257" s="126" t="s">
        <v>17</v>
      </c>
      <c r="C257" s="13" t="s">
        <v>49</v>
      </c>
      <c r="D257" s="14"/>
      <c r="E257" s="14">
        <v>1.4475880000000001</v>
      </c>
      <c r="F257" s="13"/>
      <c r="G257" s="14"/>
      <c r="H257" s="13"/>
      <c r="I257" s="14"/>
      <c r="J257" s="13"/>
      <c r="K257" s="14"/>
      <c r="L257" s="165">
        <f t="shared" si="13"/>
        <v>0</v>
      </c>
      <c r="M257" s="42" t="s">
        <v>169</v>
      </c>
    </row>
    <row r="258" spans="1:18" x14ac:dyDescent="0.2">
      <c r="A258" s="12"/>
      <c r="B258" s="126" t="s">
        <v>111</v>
      </c>
      <c r="C258" s="13" t="s">
        <v>12</v>
      </c>
      <c r="D258" s="13"/>
      <c r="E258" s="14">
        <v>9.7810000000000008E-2</v>
      </c>
      <c r="F258" s="18"/>
      <c r="G258" s="14"/>
      <c r="H258" s="13"/>
      <c r="I258" s="14"/>
      <c r="J258" s="13"/>
      <c r="K258" s="14"/>
      <c r="L258" s="165">
        <f t="shared" si="13"/>
        <v>0</v>
      </c>
      <c r="M258" s="42" t="s">
        <v>169</v>
      </c>
    </row>
    <row r="259" spans="1:18" x14ac:dyDescent="0.2">
      <c r="A259" s="12"/>
      <c r="B259" s="126" t="s">
        <v>110</v>
      </c>
      <c r="C259" s="13" t="s">
        <v>4</v>
      </c>
      <c r="D259" s="13"/>
      <c r="E259" s="36">
        <v>1.1003625000000003E-5</v>
      </c>
      <c r="F259" s="14"/>
      <c r="G259" s="36"/>
      <c r="H259" s="13"/>
      <c r="I259" s="14"/>
      <c r="J259" s="13"/>
      <c r="K259" s="14"/>
      <c r="L259" s="165">
        <f t="shared" si="13"/>
        <v>0</v>
      </c>
      <c r="M259" s="42" t="s">
        <v>169</v>
      </c>
    </row>
    <row r="260" spans="1:18" x14ac:dyDescent="0.2">
      <c r="A260" s="99"/>
      <c r="B260" s="147" t="s">
        <v>21</v>
      </c>
      <c r="C260" s="95" t="s">
        <v>10</v>
      </c>
      <c r="D260" s="97"/>
      <c r="E260" s="97">
        <v>3.9124000000000006E-2</v>
      </c>
      <c r="F260" s="95"/>
      <c r="G260" s="14"/>
      <c r="H260" s="97"/>
      <c r="I260" s="97"/>
      <c r="J260" s="95"/>
      <c r="K260" s="97"/>
      <c r="L260" s="165">
        <f t="shared" si="13"/>
        <v>0</v>
      </c>
      <c r="M260" s="42" t="s">
        <v>169</v>
      </c>
    </row>
    <row r="261" spans="1:18" s="2" customFormat="1" x14ac:dyDescent="0.2">
      <c r="A261" s="3"/>
      <c r="B261" s="124" t="s">
        <v>74</v>
      </c>
      <c r="C261" s="4" t="s">
        <v>4</v>
      </c>
      <c r="D261" s="4"/>
      <c r="E261" s="5">
        <v>38.1</v>
      </c>
      <c r="F261" s="4"/>
      <c r="G261" s="6"/>
      <c r="H261" s="4"/>
      <c r="I261" s="6"/>
      <c r="J261" s="4"/>
      <c r="K261" s="6"/>
      <c r="L261" s="165"/>
    </row>
    <row r="262" spans="1:18" s="2" customFormat="1" x14ac:dyDescent="0.2">
      <c r="A262" s="3"/>
      <c r="B262" s="125" t="s">
        <v>24</v>
      </c>
      <c r="C262" s="75" t="s">
        <v>67</v>
      </c>
      <c r="D262" s="6"/>
      <c r="E262" s="6">
        <v>426.71999999999997</v>
      </c>
      <c r="F262" s="4"/>
      <c r="G262" s="6"/>
      <c r="H262" s="8"/>
      <c r="I262" s="6"/>
      <c r="J262" s="4"/>
      <c r="K262" s="6"/>
      <c r="L262" s="165">
        <f>G262+I262+K262</f>
        <v>0</v>
      </c>
      <c r="M262" s="42" t="s">
        <v>169</v>
      </c>
    </row>
    <row r="263" spans="1:18" s="2" customFormat="1" x14ac:dyDescent="0.2">
      <c r="A263" s="3"/>
      <c r="B263" s="125" t="s">
        <v>17</v>
      </c>
      <c r="C263" s="4" t="s">
        <v>49</v>
      </c>
      <c r="D263" s="6"/>
      <c r="E263" s="6">
        <v>30.099000000000004</v>
      </c>
      <c r="F263" s="4"/>
      <c r="G263" s="6"/>
      <c r="H263" s="6"/>
      <c r="I263" s="6"/>
      <c r="J263" s="4"/>
      <c r="K263" s="6"/>
      <c r="L263" s="165">
        <f>G263+I263+K263</f>
        <v>0</v>
      </c>
      <c r="M263" s="42" t="s">
        <v>169</v>
      </c>
    </row>
    <row r="264" spans="1:18" s="2" customFormat="1" x14ac:dyDescent="0.2">
      <c r="A264" s="3"/>
      <c r="B264" s="4" t="s">
        <v>14</v>
      </c>
      <c r="C264" s="4"/>
      <c r="D264" s="4"/>
      <c r="E264" s="6"/>
      <c r="F264" s="4"/>
      <c r="G264" s="6"/>
      <c r="H264" s="4"/>
      <c r="I264" s="6"/>
      <c r="J264" s="4"/>
      <c r="K264" s="6"/>
      <c r="L264" s="165"/>
      <c r="R264" s="69"/>
    </row>
    <row r="265" spans="1:18" s="1" customFormat="1" x14ac:dyDescent="0.2">
      <c r="A265" s="3"/>
      <c r="B265" s="125" t="s">
        <v>35</v>
      </c>
      <c r="C265" s="4" t="s">
        <v>4</v>
      </c>
      <c r="D265" s="4"/>
      <c r="E265" s="57">
        <v>38.671499999999995</v>
      </c>
      <c r="F265" s="6"/>
      <c r="G265" s="6"/>
      <c r="H265" s="4"/>
      <c r="I265" s="6"/>
      <c r="J265" s="4"/>
      <c r="K265" s="6"/>
      <c r="L265" s="165">
        <f>G265+I265+K265</f>
        <v>0</v>
      </c>
      <c r="M265" s="42" t="s">
        <v>169</v>
      </c>
      <c r="N265" s="2"/>
      <c r="O265" s="2"/>
    </row>
    <row r="266" spans="1:18" s="1" customFormat="1" x14ac:dyDescent="0.2">
      <c r="A266" s="3"/>
      <c r="B266" s="125" t="s">
        <v>75</v>
      </c>
      <c r="C266" s="4"/>
      <c r="D266" s="4"/>
      <c r="E266" s="57">
        <v>2.3469600000000002</v>
      </c>
      <c r="F266" s="6"/>
      <c r="G266" s="6"/>
      <c r="H266" s="4"/>
      <c r="I266" s="6"/>
      <c r="J266" s="4"/>
      <c r="K266" s="6"/>
      <c r="L266" s="165">
        <f>G266+I266+K266</f>
        <v>0</v>
      </c>
      <c r="M266" s="42" t="s">
        <v>169</v>
      </c>
      <c r="N266" s="2"/>
      <c r="O266" s="2"/>
    </row>
    <row r="267" spans="1:18" s="2" customFormat="1" x14ac:dyDescent="0.2">
      <c r="A267" s="56"/>
      <c r="B267" s="114" t="s">
        <v>21</v>
      </c>
      <c r="C267" s="54" t="s">
        <v>10</v>
      </c>
      <c r="D267" s="55"/>
      <c r="E267" s="55">
        <v>86.867999999999995</v>
      </c>
      <c r="F267" s="54"/>
      <c r="G267" s="55"/>
      <c r="H267" s="55"/>
      <c r="I267" s="55"/>
      <c r="J267" s="54"/>
      <c r="K267" s="55"/>
      <c r="L267" s="166">
        <f>G267+I267+K267</f>
        <v>0</v>
      </c>
      <c r="M267" s="42" t="s">
        <v>169</v>
      </c>
    </row>
    <row r="268" spans="1:18" s="2" customFormat="1" x14ac:dyDescent="0.2">
      <c r="A268" s="3"/>
      <c r="B268" s="141" t="s">
        <v>37</v>
      </c>
      <c r="C268" s="4" t="s">
        <v>29</v>
      </c>
      <c r="D268" s="4"/>
      <c r="E268" s="113">
        <v>444</v>
      </c>
      <c r="F268" s="4"/>
      <c r="G268" s="6"/>
      <c r="H268" s="4"/>
      <c r="I268" s="6"/>
      <c r="J268" s="4"/>
      <c r="K268" s="6"/>
      <c r="L268" s="161"/>
    </row>
    <row r="269" spans="1:18" s="2" customFormat="1" x14ac:dyDescent="0.2">
      <c r="A269" s="3"/>
      <c r="B269" s="125" t="s">
        <v>24</v>
      </c>
      <c r="C269" s="4" t="s">
        <v>18</v>
      </c>
      <c r="D269" s="9"/>
      <c r="E269" s="6">
        <v>149.184</v>
      </c>
      <c r="F269" s="4"/>
      <c r="G269" s="6"/>
      <c r="H269" s="8"/>
      <c r="I269" s="6"/>
      <c r="J269" s="4"/>
      <c r="K269" s="6"/>
      <c r="L269" s="161">
        <f>G269+I269+K269</f>
        <v>0</v>
      </c>
      <c r="M269" s="42" t="s">
        <v>169</v>
      </c>
    </row>
    <row r="270" spans="1:18" s="2" customFormat="1" x14ac:dyDescent="0.2">
      <c r="A270" s="3"/>
      <c r="B270" s="125" t="s">
        <v>17</v>
      </c>
      <c r="C270" s="4" t="s">
        <v>10</v>
      </c>
      <c r="D270" s="9"/>
      <c r="E270" s="6">
        <v>6.66</v>
      </c>
      <c r="F270" s="4"/>
      <c r="G270" s="6"/>
      <c r="H270" s="4"/>
      <c r="I270" s="6"/>
      <c r="J270" s="4"/>
      <c r="K270" s="6"/>
      <c r="L270" s="161">
        <f>G270+I270+K270</f>
        <v>0</v>
      </c>
      <c r="M270" s="42" t="s">
        <v>169</v>
      </c>
    </row>
    <row r="271" spans="1:18" s="2" customFormat="1" x14ac:dyDescent="0.2">
      <c r="A271" s="3"/>
      <c r="B271" s="4" t="s">
        <v>14</v>
      </c>
      <c r="C271" s="4"/>
      <c r="D271" s="4"/>
      <c r="E271" s="6"/>
      <c r="F271" s="4"/>
      <c r="G271" s="6"/>
      <c r="H271" s="4"/>
      <c r="I271" s="6"/>
      <c r="J271" s="4"/>
      <c r="K271" s="6"/>
      <c r="L271" s="161"/>
    </row>
    <row r="272" spans="1:18" s="2" customFormat="1" x14ac:dyDescent="0.2">
      <c r="A272" s="3"/>
      <c r="B272" s="125" t="s">
        <v>71</v>
      </c>
      <c r="C272" s="4" t="s">
        <v>38</v>
      </c>
      <c r="D272" s="4"/>
      <c r="E272" s="9">
        <v>1.0655999999999999</v>
      </c>
      <c r="F272" s="6"/>
      <c r="G272" s="6"/>
      <c r="H272" s="4"/>
      <c r="I272" s="6"/>
      <c r="J272" s="4"/>
      <c r="K272" s="6"/>
      <c r="L272" s="161">
        <f t="shared" ref="L272:L279" si="14">G272+I272+K272</f>
        <v>0</v>
      </c>
      <c r="M272" s="42" t="s">
        <v>169</v>
      </c>
    </row>
    <row r="273" spans="1:14" s="2" customFormat="1" x14ac:dyDescent="0.2">
      <c r="A273" s="3"/>
      <c r="B273" s="125" t="s">
        <v>21</v>
      </c>
      <c r="C273" s="4" t="s">
        <v>10</v>
      </c>
      <c r="D273" s="9"/>
      <c r="E273" s="6">
        <v>10.123199999999999</v>
      </c>
      <c r="F273" s="4"/>
      <c r="G273" s="6"/>
      <c r="H273" s="4"/>
      <c r="I273" s="6"/>
      <c r="J273" s="4"/>
      <c r="K273" s="6"/>
      <c r="L273" s="161">
        <f t="shared" si="14"/>
        <v>0</v>
      </c>
      <c r="M273" s="42" t="s">
        <v>169</v>
      </c>
    </row>
    <row r="274" spans="1:14" x14ac:dyDescent="0.2">
      <c r="A274" s="12"/>
      <c r="B274" s="138" t="s">
        <v>162</v>
      </c>
      <c r="C274" s="13" t="s">
        <v>5</v>
      </c>
      <c r="D274" s="13"/>
      <c r="E274" s="16">
        <v>301</v>
      </c>
      <c r="F274" s="13"/>
      <c r="G274" s="14"/>
      <c r="H274" s="13"/>
      <c r="I274" s="14"/>
      <c r="J274" s="13"/>
      <c r="K274" s="14"/>
      <c r="L274" s="161"/>
    </row>
    <row r="275" spans="1:14" x14ac:dyDescent="0.2">
      <c r="A275" s="12"/>
      <c r="B275" s="126" t="s">
        <v>24</v>
      </c>
      <c r="C275" s="13" t="s">
        <v>18</v>
      </c>
      <c r="D275" s="17"/>
      <c r="E275" s="14">
        <v>283.84300000000002</v>
      </c>
      <c r="F275" s="13"/>
      <c r="G275" s="14"/>
      <c r="H275" s="13"/>
      <c r="I275" s="14"/>
      <c r="J275" s="13"/>
      <c r="K275" s="14"/>
      <c r="L275" s="161">
        <f t="shared" si="14"/>
        <v>0</v>
      </c>
      <c r="M275" s="42" t="s">
        <v>169</v>
      </c>
    </row>
    <row r="276" spans="1:14" x14ac:dyDescent="0.2">
      <c r="A276" s="12"/>
      <c r="B276" s="140" t="s">
        <v>17</v>
      </c>
      <c r="C276" s="59" t="s">
        <v>10</v>
      </c>
      <c r="D276" s="60"/>
      <c r="E276" s="14">
        <v>121.60400000000001</v>
      </c>
      <c r="F276" s="61"/>
      <c r="G276" s="61"/>
      <c r="H276" s="61"/>
      <c r="I276" s="62"/>
      <c r="J276" s="63"/>
      <c r="K276" s="63"/>
      <c r="L276" s="161">
        <f t="shared" si="14"/>
        <v>0</v>
      </c>
      <c r="M276" s="42" t="s">
        <v>169</v>
      </c>
    </row>
    <row r="277" spans="1:14" x14ac:dyDescent="0.2">
      <c r="A277" s="12"/>
      <c r="B277" s="13" t="s">
        <v>14</v>
      </c>
      <c r="C277" s="13"/>
      <c r="D277" s="13"/>
      <c r="E277" s="14"/>
      <c r="F277" s="13"/>
      <c r="G277" s="14"/>
      <c r="H277" s="13"/>
      <c r="I277" s="14"/>
      <c r="J277" s="13"/>
      <c r="K277" s="14"/>
      <c r="L277" s="161"/>
    </row>
    <row r="278" spans="1:14" x14ac:dyDescent="0.2">
      <c r="A278" s="12"/>
      <c r="B278" s="126" t="s">
        <v>163</v>
      </c>
      <c r="C278" s="13" t="s">
        <v>5</v>
      </c>
      <c r="D278" s="17"/>
      <c r="E278" s="18">
        <v>304.01</v>
      </c>
      <c r="F278" s="98"/>
      <c r="G278" s="14"/>
      <c r="H278" s="13"/>
      <c r="I278" s="14"/>
      <c r="J278" s="13"/>
      <c r="K278" s="14"/>
      <c r="L278" s="161">
        <f t="shared" si="14"/>
        <v>0</v>
      </c>
      <c r="M278" s="2" t="s">
        <v>168</v>
      </c>
    </row>
    <row r="279" spans="1:14" x14ac:dyDescent="0.2">
      <c r="A279" s="12"/>
      <c r="B279" s="126" t="s">
        <v>21</v>
      </c>
      <c r="C279" s="13" t="s">
        <v>10</v>
      </c>
      <c r="D279" s="36"/>
      <c r="E279" s="14">
        <v>24.802399999999995</v>
      </c>
      <c r="F279" s="13"/>
      <c r="G279" s="14"/>
      <c r="H279" s="13"/>
      <c r="I279" s="14"/>
      <c r="J279" s="13"/>
      <c r="K279" s="14"/>
      <c r="L279" s="161">
        <f t="shared" si="14"/>
        <v>0</v>
      </c>
      <c r="M279" s="42" t="s">
        <v>169</v>
      </c>
    </row>
    <row r="280" spans="1:14" x14ac:dyDescent="0.2">
      <c r="A280" s="12"/>
      <c r="B280" s="138" t="s">
        <v>164</v>
      </c>
      <c r="C280" s="13" t="s">
        <v>5</v>
      </c>
      <c r="D280" s="13"/>
      <c r="E280" s="16">
        <v>301</v>
      </c>
      <c r="F280" s="13"/>
      <c r="G280" s="14"/>
      <c r="H280" s="13"/>
      <c r="I280" s="14"/>
      <c r="J280" s="13"/>
      <c r="K280" s="14"/>
      <c r="L280" s="165"/>
    </row>
    <row r="281" spans="1:14" x14ac:dyDescent="0.2">
      <c r="A281" s="12"/>
      <c r="B281" s="126" t="s">
        <v>24</v>
      </c>
      <c r="C281" s="13" t="s">
        <v>18</v>
      </c>
      <c r="D281" s="17"/>
      <c r="E281" s="18">
        <v>78.260000000000005</v>
      </c>
      <c r="F281" s="13"/>
      <c r="G281" s="14"/>
      <c r="H281" s="13"/>
      <c r="I281" s="18"/>
      <c r="J281" s="13"/>
      <c r="K281" s="14"/>
      <c r="L281" s="165">
        <f>G281+I281+K281</f>
        <v>0</v>
      </c>
      <c r="M281" s="42" t="s">
        <v>169</v>
      </c>
      <c r="N281" s="64"/>
    </row>
    <row r="282" spans="1:14" x14ac:dyDescent="0.2">
      <c r="A282" s="12"/>
      <c r="B282" s="13" t="s">
        <v>14</v>
      </c>
      <c r="C282" s="13"/>
      <c r="D282" s="13"/>
      <c r="E282" s="14"/>
      <c r="F282" s="13"/>
      <c r="G282" s="14"/>
      <c r="H282" s="13"/>
      <c r="I282" s="14"/>
      <c r="J282" s="13"/>
      <c r="K282" s="14"/>
      <c r="L282" s="165"/>
    </row>
    <row r="283" spans="1:14" x14ac:dyDescent="0.2">
      <c r="A283" s="12"/>
      <c r="B283" s="126" t="s">
        <v>79</v>
      </c>
      <c r="C283" s="13" t="s">
        <v>5</v>
      </c>
      <c r="D283" s="17"/>
      <c r="E283" s="18">
        <v>151.40299999999999</v>
      </c>
      <c r="F283" s="14"/>
      <c r="G283" s="14"/>
      <c r="H283" s="13"/>
      <c r="I283" s="14"/>
      <c r="J283" s="13"/>
      <c r="K283" s="14"/>
      <c r="L283" s="165">
        <f t="shared" ref="L283" si="15">G283+I283+K283</f>
        <v>0</v>
      </c>
      <c r="M283" s="2" t="s">
        <v>168</v>
      </c>
    </row>
    <row r="284" spans="1:14" s="2" customFormat="1" x14ac:dyDescent="0.2">
      <c r="A284" s="3"/>
      <c r="B284" s="138" t="s">
        <v>85</v>
      </c>
      <c r="C284" s="4" t="s">
        <v>5</v>
      </c>
      <c r="D284" s="4"/>
      <c r="E284" s="5">
        <v>80</v>
      </c>
      <c r="F284" s="4"/>
      <c r="G284" s="6"/>
      <c r="H284" s="4"/>
      <c r="I284" s="6"/>
      <c r="J284" s="4"/>
      <c r="K284" s="6"/>
      <c r="L284" s="165"/>
    </row>
    <row r="285" spans="1:14" s="2" customFormat="1" x14ac:dyDescent="0.2">
      <c r="A285" s="3"/>
      <c r="B285" s="125" t="s">
        <v>24</v>
      </c>
      <c r="C285" s="4" t="s">
        <v>18</v>
      </c>
      <c r="D285" s="9"/>
      <c r="E285" s="6">
        <v>41.839999999999989</v>
      </c>
      <c r="F285" s="4"/>
      <c r="G285" s="6"/>
      <c r="H285" s="8"/>
      <c r="I285" s="6"/>
      <c r="J285" s="4"/>
      <c r="K285" s="6"/>
      <c r="L285" s="165">
        <f>K285+I285+G285</f>
        <v>0</v>
      </c>
      <c r="M285" s="42" t="s">
        <v>169</v>
      </c>
    </row>
    <row r="286" spans="1:14" s="2" customFormat="1" x14ac:dyDescent="0.2">
      <c r="A286" s="3"/>
      <c r="B286" s="143" t="s">
        <v>25</v>
      </c>
      <c r="C286" s="82" t="s">
        <v>10</v>
      </c>
      <c r="D286" s="83"/>
      <c r="E286" s="6">
        <v>20.8</v>
      </c>
      <c r="F286" s="84"/>
      <c r="G286" s="84"/>
      <c r="H286" s="84"/>
      <c r="I286" s="85"/>
      <c r="J286" s="86"/>
      <c r="K286" s="86"/>
      <c r="L286" s="165">
        <f>K286+I286+G286</f>
        <v>0</v>
      </c>
      <c r="M286" s="42" t="s">
        <v>169</v>
      </c>
    </row>
    <row r="287" spans="1:14" s="2" customFormat="1" x14ac:dyDescent="0.2">
      <c r="A287" s="3"/>
      <c r="B287" s="4" t="s">
        <v>14</v>
      </c>
      <c r="C287" s="4"/>
      <c r="D287" s="4"/>
      <c r="E287" s="6"/>
      <c r="F287" s="4"/>
      <c r="G287" s="6"/>
      <c r="H287" s="4"/>
      <c r="I287" s="6"/>
      <c r="J287" s="4"/>
      <c r="K287" s="6"/>
      <c r="L287" s="165"/>
      <c r="M287" s="15"/>
    </row>
    <row r="288" spans="1:14" s="2" customFormat="1" x14ac:dyDescent="0.2">
      <c r="A288" s="3"/>
      <c r="B288" s="125" t="s">
        <v>86</v>
      </c>
      <c r="C288" s="4" t="s">
        <v>5</v>
      </c>
      <c r="D288" s="9"/>
      <c r="E288" s="8">
        <v>80.8</v>
      </c>
      <c r="F288" s="6"/>
      <c r="G288" s="6"/>
      <c r="H288" s="4"/>
      <c r="I288" s="6"/>
      <c r="J288" s="4"/>
      <c r="K288" s="6"/>
      <c r="L288" s="165">
        <f>K288+I288+G288</f>
        <v>0</v>
      </c>
      <c r="M288" s="2" t="s">
        <v>168</v>
      </c>
    </row>
    <row r="289" spans="1:14" s="2" customFormat="1" x14ac:dyDescent="0.2">
      <c r="A289" s="3"/>
      <c r="B289" s="125" t="s">
        <v>21</v>
      </c>
      <c r="C289" s="4" t="s">
        <v>10</v>
      </c>
      <c r="D289" s="7"/>
      <c r="E289" s="6">
        <v>3.6159999999999997</v>
      </c>
      <c r="F289" s="4"/>
      <c r="G289" s="6"/>
      <c r="H289" s="4"/>
      <c r="I289" s="6"/>
      <c r="J289" s="4"/>
      <c r="K289" s="6"/>
      <c r="L289" s="165">
        <f>K289+I289+G289</f>
        <v>0</v>
      </c>
      <c r="M289" s="42" t="s">
        <v>169</v>
      </c>
    </row>
    <row r="290" spans="1:14" x14ac:dyDescent="0.2">
      <c r="A290" s="12"/>
      <c r="B290" s="138" t="s">
        <v>160</v>
      </c>
      <c r="C290" s="13" t="s">
        <v>5</v>
      </c>
      <c r="D290" s="13"/>
      <c r="E290" s="16">
        <v>80</v>
      </c>
      <c r="F290" s="13"/>
      <c r="G290" s="14"/>
      <c r="H290" s="13"/>
      <c r="I290" s="14"/>
      <c r="J290" s="13"/>
      <c r="K290" s="14"/>
      <c r="L290" s="165"/>
    </row>
    <row r="291" spans="1:14" x14ac:dyDescent="0.2">
      <c r="A291" s="12"/>
      <c r="B291" s="126" t="s">
        <v>24</v>
      </c>
      <c r="C291" s="13" t="s">
        <v>18</v>
      </c>
      <c r="D291" s="17"/>
      <c r="E291" s="18">
        <v>16</v>
      </c>
      <c r="F291" s="13"/>
      <c r="G291" s="14"/>
      <c r="H291" s="13"/>
      <c r="I291" s="18"/>
      <c r="J291" s="13"/>
      <c r="K291" s="14"/>
      <c r="L291" s="165">
        <f>G291+I291+K291</f>
        <v>0</v>
      </c>
      <c r="M291" s="42" t="s">
        <v>169</v>
      </c>
      <c r="N291" s="64"/>
    </row>
    <row r="292" spans="1:14" x14ac:dyDescent="0.2">
      <c r="A292" s="12"/>
      <c r="B292" s="13" t="s">
        <v>14</v>
      </c>
      <c r="C292" s="13"/>
      <c r="D292" s="13"/>
      <c r="E292" s="14"/>
      <c r="F292" s="13"/>
      <c r="G292" s="14"/>
      <c r="H292" s="13"/>
      <c r="I292" s="14"/>
      <c r="J292" s="13"/>
      <c r="K292" s="14"/>
      <c r="L292" s="165"/>
    </row>
    <row r="293" spans="1:14" x14ac:dyDescent="0.2">
      <c r="A293" s="12"/>
      <c r="B293" s="126" t="s">
        <v>79</v>
      </c>
      <c r="C293" s="13" t="s">
        <v>5</v>
      </c>
      <c r="D293" s="17"/>
      <c r="E293" s="18">
        <v>15.68</v>
      </c>
      <c r="F293" s="14"/>
      <c r="G293" s="14"/>
      <c r="H293" s="13"/>
      <c r="I293" s="14"/>
      <c r="J293" s="13"/>
      <c r="K293" s="14"/>
      <c r="L293" s="165">
        <f>G293+I293+K293</f>
        <v>0</v>
      </c>
      <c r="M293" s="2" t="s">
        <v>168</v>
      </c>
    </row>
    <row r="294" spans="1:14" s="2" customFormat="1" x14ac:dyDescent="0.2">
      <c r="A294" s="3"/>
      <c r="B294" s="138" t="s">
        <v>87</v>
      </c>
      <c r="C294" s="4" t="s">
        <v>5</v>
      </c>
      <c r="D294" s="4"/>
      <c r="E294" s="5">
        <v>15</v>
      </c>
      <c r="F294" s="4"/>
      <c r="G294" s="6"/>
      <c r="H294" s="4"/>
      <c r="I294" s="6"/>
      <c r="J294" s="4"/>
      <c r="K294" s="6"/>
      <c r="L294" s="165"/>
    </row>
    <row r="295" spans="1:14" s="2" customFormat="1" x14ac:dyDescent="0.2">
      <c r="A295" s="3"/>
      <c r="B295" s="125" t="s">
        <v>24</v>
      </c>
      <c r="C295" s="4" t="s">
        <v>18</v>
      </c>
      <c r="D295" s="9"/>
      <c r="E295" s="6">
        <v>5.8949999999999987</v>
      </c>
      <c r="F295" s="4"/>
      <c r="G295" s="6"/>
      <c r="H295" s="8"/>
      <c r="I295" s="6"/>
      <c r="J295" s="4"/>
      <c r="K295" s="6"/>
      <c r="L295" s="165">
        <f>K295+I295+G295</f>
        <v>0</v>
      </c>
      <c r="M295" s="42" t="s">
        <v>169</v>
      </c>
    </row>
    <row r="296" spans="1:14" s="2" customFormat="1" x14ac:dyDescent="0.2">
      <c r="A296" s="3"/>
      <c r="B296" s="143" t="s">
        <v>25</v>
      </c>
      <c r="C296" s="82" t="s">
        <v>10</v>
      </c>
      <c r="D296" s="83"/>
      <c r="E296" s="6">
        <v>3.1799999999999997</v>
      </c>
      <c r="F296" s="84"/>
      <c r="G296" s="84"/>
      <c r="H296" s="84"/>
      <c r="I296" s="85"/>
      <c r="J296" s="86"/>
      <c r="K296" s="86"/>
      <c r="L296" s="165">
        <f>K296+I296+G296</f>
        <v>0</v>
      </c>
      <c r="M296" s="42" t="s">
        <v>169</v>
      </c>
    </row>
    <row r="297" spans="1:14" s="2" customFormat="1" x14ac:dyDescent="0.2">
      <c r="A297" s="3"/>
      <c r="B297" s="4" t="s">
        <v>14</v>
      </c>
      <c r="C297" s="4"/>
      <c r="D297" s="4"/>
      <c r="E297" s="6"/>
      <c r="F297" s="4"/>
      <c r="G297" s="6"/>
      <c r="H297" s="4"/>
      <c r="I297" s="6"/>
      <c r="J297" s="4"/>
      <c r="K297" s="6"/>
      <c r="L297" s="165"/>
      <c r="M297" s="15"/>
    </row>
    <row r="298" spans="1:14" s="2" customFormat="1" x14ac:dyDescent="0.2">
      <c r="A298" s="3"/>
      <c r="B298" s="125" t="s">
        <v>88</v>
      </c>
      <c r="C298" s="4" t="s">
        <v>5</v>
      </c>
      <c r="D298" s="9"/>
      <c r="E298" s="8">
        <v>15.15</v>
      </c>
      <c r="F298" s="6"/>
      <c r="G298" s="6"/>
      <c r="H298" s="4"/>
      <c r="I298" s="6"/>
      <c r="J298" s="4"/>
      <c r="K298" s="6"/>
      <c r="L298" s="165">
        <f>K298+I298+G298</f>
        <v>0</v>
      </c>
      <c r="M298" s="2" t="s">
        <v>168</v>
      </c>
    </row>
    <row r="299" spans="1:14" s="2" customFormat="1" x14ac:dyDescent="0.2">
      <c r="A299" s="3"/>
      <c r="B299" s="125" t="s">
        <v>21</v>
      </c>
      <c r="C299" s="4" t="s">
        <v>10</v>
      </c>
      <c r="D299" s="7"/>
      <c r="E299" s="6">
        <v>0.49199999999999994</v>
      </c>
      <c r="F299" s="4"/>
      <c r="G299" s="6"/>
      <c r="H299" s="4"/>
      <c r="I299" s="6"/>
      <c r="J299" s="4"/>
      <c r="K299" s="6"/>
      <c r="L299" s="165">
        <f>K299+I299+G299</f>
        <v>0</v>
      </c>
      <c r="M299" s="42" t="s">
        <v>169</v>
      </c>
    </row>
    <row r="300" spans="1:14" x14ac:dyDescent="0.2">
      <c r="A300" s="12"/>
      <c r="B300" s="138" t="s">
        <v>161</v>
      </c>
      <c r="C300" s="13" t="s">
        <v>5</v>
      </c>
      <c r="D300" s="13"/>
      <c r="E300" s="16">
        <v>15</v>
      </c>
      <c r="F300" s="13"/>
      <c r="G300" s="14"/>
      <c r="H300" s="13"/>
      <c r="I300" s="14"/>
      <c r="J300" s="13"/>
      <c r="K300" s="14"/>
      <c r="L300" s="165"/>
    </row>
    <row r="301" spans="1:14" x14ac:dyDescent="0.2">
      <c r="A301" s="12"/>
      <c r="B301" s="126" t="s">
        <v>24</v>
      </c>
      <c r="C301" s="13" t="s">
        <v>18</v>
      </c>
      <c r="D301" s="17"/>
      <c r="E301" s="18">
        <v>2.5500000000000003</v>
      </c>
      <c r="F301" s="13"/>
      <c r="G301" s="14"/>
      <c r="H301" s="13"/>
      <c r="I301" s="18"/>
      <c r="J301" s="13"/>
      <c r="K301" s="14"/>
      <c r="L301" s="165">
        <f>G301+I301+K301</f>
        <v>0</v>
      </c>
      <c r="M301" s="42" t="s">
        <v>169</v>
      </c>
      <c r="N301" s="64"/>
    </row>
    <row r="302" spans="1:14" x14ac:dyDescent="0.2">
      <c r="A302" s="12"/>
      <c r="B302" s="13" t="s">
        <v>14</v>
      </c>
      <c r="C302" s="13"/>
      <c r="D302" s="13"/>
      <c r="E302" s="14"/>
      <c r="F302" s="13"/>
      <c r="G302" s="14"/>
      <c r="H302" s="13"/>
      <c r="I302" s="14"/>
      <c r="J302" s="13"/>
      <c r="K302" s="14"/>
      <c r="L302" s="165"/>
    </row>
    <row r="303" spans="1:14" x14ac:dyDescent="0.2">
      <c r="A303" s="12"/>
      <c r="B303" s="126" t="s">
        <v>79</v>
      </c>
      <c r="C303" s="13" t="s">
        <v>5</v>
      </c>
      <c r="D303" s="17"/>
      <c r="E303" s="18">
        <v>1.8900000000000001</v>
      </c>
      <c r="F303" s="14"/>
      <c r="G303" s="14"/>
      <c r="H303" s="13"/>
      <c r="I303" s="14"/>
      <c r="J303" s="13"/>
      <c r="K303" s="14"/>
      <c r="L303" s="165">
        <f>G303+I303+K303</f>
        <v>0</v>
      </c>
      <c r="M303" s="2" t="s">
        <v>168</v>
      </c>
    </row>
    <row r="304" spans="1:14" s="2" customFormat="1" x14ac:dyDescent="0.2">
      <c r="A304" s="3"/>
      <c r="B304" s="141" t="s">
        <v>89</v>
      </c>
      <c r="C304" s="4" t="s">
        <v>5</v>
      </c>
      <c r="D304" s="4"/>
      <c r="E304" s="5">
        <v>60</v>
      </c>
      <c r="F304" s="4"/>
      <c r="G304" s="6"/>
      <c r="H304" s="4"/>
      <c r="I304" s="6"/>
      <c r="J304" s="4"/>
      <c r="K304" s="6"/>
      <c r="L304" s="165"/>
    </row>
    <row r="305" spans="1:14" s="2" customFormat="1" x14ac:dyDescent="0.2">
      <c r="A305" s="3"/>
      <c r="B305" s="125" t="s">
        <v>24</v>
      </c>
      <c r="C305" s="4" t="s">
        <v>18</v>
      </c>
      <c r="D305" s="9"/>
      <c r="E305" s="6">
        <v>15.780000000000001</v>
      </c>
      <c r="F305" s="4"/>
      <c r="G305" s="6"/>
      <c r="H305" s="13"/>
      <c r="I305" s="6"/>
      <c r="J305" s="4"/>
      <c r="K305" s="6"/>
      <c r="L305" s="165">
        <f>G305+I305+K305</f>
        <v>0</v>
      </c>
      <c r="M305" s="42" t="s">
        <v>169</v>
      </c>
    </row>
    <row r="306" spans="1:14" s="2" customFormat="1" x14ac:dyDescent="0.2">
      <c r="A306" s="3"/>
      <c r="B306" s="143" t="s">
        <v>25</v>
      </c>
      <c r="C306" s="82" t="s">
        <v>10</v>
      </c>
      <c r="D306" s="83"/>
      <c r="E306" s="6">
        <v>9.84</v>
      </c>
      <c r="F306" s="84"/>
      <c r="G306" s="84"/>
      <c r="H306" s="84"/>
      <c r="I306" s="85"/>
      <c r="J306" s="86"/>
      <c r="K306" s="86"/>
      <c r="L306" s="165">
        <f>G306+I306+K306</f>
        <v>0</v>
      </c>
      <c r="M306" s="42" t="s">
        <v>169</v>
      </c>
    </row>
    <row r="307" spans="1:14" s="2" customFormat="1" x14ac:dyDescent="0.2">
      <c r="A307" s="3"/>
      <c r="B307" s="4" t="s">
        <v>14</v>
      </c>
      <c r="C307" s="4"/>
      <c r="D307" s="4"/>
      <c r="E307" s="6"/>
      <c r="F307" s="4"/>
      <c r="G307" s="6"/>
      <c r="H307" s="4"/>
      <c r="I307" s="6"/>
      <c r="J307" s="4"/>
      <c r="K307" s="6"/>
      <c r="L307" s="165"/>
    </row>
    <row r="308" spans="1:14" s="2" customFormat="1" x14ac:dyDescent="0.2">
      <c r="A308" s="3"/>
      <c r="B308" s="125" t="s">
        <v>90</v>
      </c>
      <c r="C308" s="4" t="s">
        <v>5</v>
      </c>
      <c r="D308" s="9"/>
      <c r="E308" s="8">
        <v>60.6</v>
      </c>
      <c r="F308" s="6"/>
      <c r="G308" s="6"/>
      <c r="H308" s="4"/>
      <c r="I308" s="6"/>
      <c r="J308" s="4"/>
      <c r="K308" s="6"/>
      <c r="L308" s="165">
        <f>G308+I308+K308</f>
        <v>0</v>
      </c>
      <c r="M308" s="2" t="s">
        <v>168</v>
      </c>
    </row>
    <row r="309" spans="1:14" s="2" customFormat="1" x14ac:dyDescent="0.2">
      <c r="A309" s="3"/>
      <c r="B309" s="125" t="s">
        <v>21</v>
      </c>
      <c r="C309" s="4" t="s">
        <v>10</v>
      </c>
      <c r="D309" s="7"/>
      <c r="E309" s="6">
        <v>1.224</v>
      </c>
      <c r="F309" s="4"/>
      <c r="G309" s="6"/>
      <c r="H309" s="4"/>
      <c r="I309" s="6"/>
      <c r="J309" s="4"/>
      <c r="K309" s="6"/>
      <c r="L309" s="165">
        <f>G309+I309+K309</f>
        <v>0</v>
      </c>
      <c r="M309" s="42" t="s">
        <v>169</v>
      </c>
    </row>
    <row r="310" spans="1:14" x14ac:dyDescent="0.2">
      <c r="A310" s="12"/>
      <c r="B310" s="138" t="s">
        <v>91</v>
      </c>
      <c r="C310" s="13" t="s">
        <v>5</v>
      </c>
      <c r="D310" s="13"/>
      <c r="E310" s="16">
        <v>60</v>
      </c>
      <c r="F310" s="13"/>
      <c r="G310" s="14"/>
      <c r="H310" s="13"/>
      <c r="I310" s="14"/>
      <c r="J310" s="13"/>
      <c r="K310" s="14"/>
      <c r="L310" s="165"/>
    </row>
    <row r="311" spans="1:14" x14ac:dyDescent="0.2">
      <c r="A311" s="12"/>
      <c r="B311" s="126" t="s">
        <v>24</v>
      </c>
      <c r="C311" s="13" t="s">
        <v>18</v>
      </c>
      <c r="D311" s="17"/>
      <c r="E311" s="18">
        <v>8.4</v>
      </c>
      <c r="F311" s="13"/>
      <c r="G311" s="14"/>
      <c r="H311" s="13"/>
      <c r="I311" s="18"/>
      <c r="J311" s="13"/>
      <c r="K311" s="14"/>
      <c r="L311" s="165">
        <f>G311+I311+K311</f>
        <v>0</v>
      </c>
      <c r="M311" s="42" t="s">
        <v>169</v>
      </c>
      <c r="N311" s="64"/>
    </row>
    <row r="312" spans="1:14" x14ac:dyDescent="0.2">
      <c r="A312" s="12"/>
      <c r="B312" s="13" t="s">
        <v>14</v>
      </c>
      <c r="C312" s="13"/>
      <c r="D312" s="13"/>
      <c r="E312" s="14"/>
      <c r="F312" s="13"/>
      <c r="G312" s="14"/>
      <c r="H312" s="13"/>
      <c r="I312" s="14"/>
      <c r="J312" s="13"/>
      <c r="K312" s="14"/>
      <c r="L312" s="165"/>
    </row>
    <row r="313" spans="1:14" x14ac:dyDescent="0.2">
      <c r="A313" s="12"/>
      <c r="B313" s="126" t="s">
        <v>79</v>
      </c>
      <c r="C313" s="13" t="s">
        <v>5</v>
      </c>
      <c r="D313" s="17"/>
      <c r="E313" s="18">
        <v>4.26</v>
      </c>
      <c r="F313" s="14"/>
      <c r="G313" s="14"/>
      <c r="H313" s="13"/>
      <c r="I313" s="14"/>
      <c r="J313" s="13"/>
      <c r="K313" s="14"/>
      <c r="L313" s="165">
        <f>G313+I313+K313</f>
        <v>0</v>
      </c>
      <c r="M313" s="2" t="s">
        <v>168</v>
      </c>
    </row>
    <row r="314" spans="1:14" s="2" customFormat="1" x14ac:dyDescent="0.2">
      <c r="A314" s="3"/>
      <c r="B314" s="141" t="s">
        <v>153</v>
      </c>
      <c r="C314" s="4" t="s">
        <v>5</v>
      </c>
      <c r="D314" s="4"/>
      <c r="E314" s="5">
        <v>24</v>
      </c>
      <c r="F314" s="4"/>
      <c r="G314" s="6"/>
      <c r="H314" s="4"/>
      <c r="I314" s="6"/>
      <c r="J314" s="4"/>
      <c r="K314" s="6"/>
      <c r="L314" s="165"/>
    </row>
    <row r="315" spans="1:14" s="2" customFormat="1" x14ac:dyDescent="0.2">
      <c r="A315" s="3"/>
      <c r="B315" s="125" t="s">
        <v>24</v>
      </c>
      <c r="C315" s="4" t="s">
        <v>18</v>
      </c>
      <c r="D315" s="6"/>
      <c r="E315" s="6">
        <v>1.7039999999999997</v>
      </c>
      <c r="F315" s="4"/>
      <c r="G315" s="6"/>
      <c r="H315" s="8"/>
      <c r="I315" s="6"/>
      <c r="J315" s="4"/>
      <c r="K315" s="6"/>
      <c r="L315" s="165">
        <f t="shared" ref="L315:L319" si="16">G315+I315+K315</f>
        <v>0</v>
      </c>
      <c r="M315" s="42" t="s">
        <v>169</v>
      </c>
    </row>
    <row r="316" spans="1:14" s="2" customFormat="1" x14ac:dyDescent="0.2">
      <c r="A316" s="3"/>
      <c r="B316" s="143" t="s">
        <v>25</v>
      </c>
      <c r="C316" s="82" t="s">
        <v>10</v>
      </c>
      <c r="D316" s="93"/>
      <c r="E316" s="6">
        <v>2.2103999999999999</v>
      </c>
      <c r="F316" s="84"/>
      <c r="G316" s="84"/>
      <c r="H316" s="84"/>
      <c r="I316" s="85"/>
      <c r="J316" s="86"/>
      <c r="K316" s="86"/>
      <c r="L316" s="165">
        <f t="shared" si="16"/>
        <v>0</v>
      </c>
      <c r="M316" s="42" t="s">
        <v>169</v>
      </c>
    </row>
    <row r="317" spans="1:14" s="2" customFormat="1" x14ac:dyDescent="0.2">
      <c r="A317" s="3"/>
      <c r="B317" s="4" t="s">
        <v>14</v>
      </c>
      <c r="C317" s="4"/>
      <c r="D317" s="4"/>
      <c r="E317" s="6"/>
      <c r="F317" s="4"/>
      <c r="G317" s="6"/>
      <c r="H317" s="4"/>
      <c r="I317" s="6"/>
      <c r="J317" s="4"/>
      <c r="K317" s="6"/>
      <c r="L317" s="165"/>
    </row>
    <row r="318" spans="1:14" s="2" customFormat="1" x14ac:dyDescent="0.2">
      <c r="A318" s="3"/>
      <c r="B318" s="125" t="s">
        <v>98</v>
      </c>
      <c r="C318" s="4" t="s">
        <v>5</v>
      </c>
      <c r="D318" s="4"/>
      <c r="E318" s="8">
        <v>24.240000000000002</v>
      </c>
      <c r="F318" s="6"/>
      <c r="G318" s="6"/>
      <c r="H318" s="4"/>
      <c r="I318" s="6"/>
      <c r="J318" s="4"/>
      <c r="K318" s="6"/>
      <c r="L318" s="165">
        <f t="shared" si="16"/>
        <v>0</v>
      </c>
      <c r="M318" s="2" t="s">
        <v>168</v>
      </c>
    </row>
    <row r="319" spans="1:14" s="2" customFormat="1" x14ac:dyDescent="0.2">
      <c r="A319" s="3"/>
      <c r="B319" s="125" t="s">
        <v>21</v>
      </c>
      <c r="C319" s="4" t="s">
        <v>10</v>
      </c>
      <c r="D319" s="9"/>
      <c r="E319" s="6">
        <v>0.12384000000000001</v>
      </c>
      <c r="F319" s="4"/>
      <c r="G319" s="6"/>
      <c r="H319" s="4"/>
      <c r="I319" s="6"/>
      <c r="J319" s="4"/>
      <c r="K319" s="6"/>
      <c r="L319" s="165">
        <f t="shared" si="16"/>
        <v>0</v>
      </c>
      <c r="M319" s="42" t="s">
        <v>169</v>
      </c>
    </row>
    <row r="320" spans="1:14" x14ac:dyDescent="0.2">
      <c r="A320" s="12"/>
      <c r="B320" s="138" t="s">
        <v>96</v>
      </c>
      <c r="C320" s="13" t="s">
        <v>5</v>
      </c>
      <c r="D320" s="13"/>
      <c r="E320" s="16">
        <v>24</v>
      </c>
      <c r="F320" s="13"/>
      <c r="G320" s="14"/>
      <c r="H320" s="13"/>
      <c r="I320" s="14"/>
      <c r="J320" s="13"/>
      <c r="K320" s="14"/>
      <c r="L320" s="165"/>
    </row>
    <row r="321" spans="1:13" x14ac:dyDescent="0.2">
      <c r="A321" s="12"/>
      <c r="B321" s="126" t="s">
        <v>24</v>
      </c>
      <c r="C321" s="13" t="s">
        <v>18</v>
      </c>
      <c r="D321" s="17"/>
      <c r="E321" s="18">
        <v>2.64</v>
      </c>
      <c r="F321" s="13"/>
      <c r="G321" s="14"/>
      <c r="H321" s="13"/>
      <c r="I321" s="18"/>
      <c r="J321" s="13"/>
      <c r="K321" s="14"/>
      <c r="L321" s="165">
        <f t="shared" ref="L321" si="17">G321+I321+K321</f>
        <v>0</v>
      </c>
      <c r="M321" s="42" t="s">
        <v>169</v>
      </c>
    </row>
    <row r="322" spans="1:13" x14ac:dyDescent="0.2">
      <c r="A322" s="12"/>
      <c r="B322" s="13" t="s">
        <v>14</v>
      </c>
      <c r="C322" s="13"/>
      <c r="D322" s="13"/>
      <c r="E322" s="14"/>
      <c r="F322" s="13"/>
      <c r="G322" s="14"/>
      <c r="H322" s="13"/>
      <c r="I322" s="14"/>
      <c r="J322" s="13"/>
      <c r="K322" s="14"/>
      <c r="L322" s="165"/>
    </row>
    <row r="323" spans="1:13" x14ac:dyDescent="0.2">
      <c r="A323" s="12"/>
      <c r="B323" s="126" t="s">
        <v>79</v>
      </c>
      <c r="C323" s="13" t="s">
        <v>5</v>
      </c>
      <c r="D323" s="4"/>
      <c r="E323" s="18">
        <v>0.43199999999999994</v>
      </c>
      <c r="F323" s="14"/>
      <c r="G323" s="14"/>
      <c r="H323" s="13"/>
      <c r="I323" s="14"/>
      <c r="J323" s="13"/>
      <c r="K323" s="14"/>
      <c r="L323" s="165">
        <f t="shared" ref="L323" si="18">G323+I323+K323</f>
        <v>0</v>
      </c>
      <c r="M323" s="2" t="s">
        <v>168</v>
      </c>
    </row>
    <row r="324" spans="1:13" s="2" customFormat="1" x14ac:dyDescent="0.2">
      <c r="A324" s="3"/>
      <c r="B324" s="141" t="s">
        <v>131</v>
      </c>
      <c r="C324" s="4" t="s">
        <v>30</v>
      </c>
      <c r="D324" s="4"/>
      <c r="E324" s="94">
        <v>50</v>
      </c>
      <c r="F324" s="4"/>
      <c r="G324" s="6"/>
      <c r="H324" s="4"/>
      <c r="I324" s="6"/>
      <c r="J324" s="4"/>
      <c r="K324" s="6"/>
      <c r="L324" s="165"/>
      <c r="M324" s="10"/>
    </row>
    <row r="325" spans="1:13" s="2" customFormat="1" x14ac:dyDescent="0.2">
      <c r="A325" s="3"/>
      <c r="B325" s="125" t="s">
        <v>24</v>
      </c>
      <c r="C325" s="4" t="s">
        <v>18</v>
      </c>
      <c r="D325" s="6"/>
      <c r="E325" s="6">
        <v>19.45</v>
      </c>
      <c r="F325" s="4"/>
      <c r="G325" s="6"/>
      <c r="H325" s="8"/>
      <c r="I325" s="6"/>
      <c r="J325" s="4"/>
      <c r="K325" s="6"/>
      <c r="L325" s="165">
        <f>G325+I325+K325</f>
        <v>0</v>
      </c>
      <c r="M325" s="42" t="s">
        <v>169</v>
      </c>
    </row>
    <row r="326" spans="1:13" s="2" customFormat="1" x14ac:dyDescent="0.2">
      <c r="A326" s="3"/>
      <c r="B326" s="143" t="s">
        <v>25</v>
      </c>
      <c r="C326" s="82" t="s">
        <v>10</v>
      </c>
      <c r="D326" s="93"/>
      <c r="E326" s="6">
        <v>7.55</v>
      </c>
      <c r="F326" s="84"/>
      <c r="G326" s="84"/>
      <c r="H326" s="84"/>
      <c r="I326" s="85"/>
      <c r="J326" s="86"/>
      <c r="K326" s="86"/>
      <c r="L326" s="165">
        <f>G326+I326+K326</f>
        <v>0</v>
      </c>
      <c r="M326" s="42" t="s">
        <v>169</v>
      </c>
    </row>
    <row r="327" spans="1:13" s="2" customFormat="1" x14ac:dyDescent="0.2">
      <c r="A327" s="3"/>
      <c r="B327" s="4" t="s">
        <v>14</v>
      </c>
      <c r="C327" s="4"/>
      <c r="D327" s="4"/>
      <c r="E327" s="6"/>
      <c r="F327" s="4"/>
      <c r="G327" s="6"/>
      <c r="H327" s="4"/>
      <c r="I327" s="6"/>
      <c r="J327" s="4"/>
      <c r="K327" s="6"/>
      <c r="L327" s="165"/>
    </row>
    <row r="328" spans="1:13" s="2" customFormat="1" x14ac:dyDescent="0.2">
      <c r="A328" s="3"/>
      <c r="B328" s="125" t="s">
        <v>132</v>
      </c>
      <c r="C328" s="4" t="s">
        <v>30</v>
      </c>
      <c r="D328" s="4"/>
      <c r="E328" s="8">
        <v>50</v>
      </c>
      <c r="F328" s="6"/>
      <c r="G328" s="6"/>
      <c r="H328" s="4"/>
      <c r="I328" s="6"/>
      <c r="J328" s="4"/>
      <c r="K328" s="6"/>
      <c r="L328" s="165">
        <f>G328+I328+K328</f>
        <v>0</v>
      </c>
      <c r="M328" s="2" t="s">
        <v>168</v>
      </c>
    </row>
    <row r="329" spans="1:13" s="2" customFormat="1" x14ac:dyDescent="0.2">
      <c r="A329" s="3"/>
      <c r="B329" s="125" t="s">
        <v>21</v>
      </c>
      <c r="C329" s="4" t="s">
        <v>10</v>
      </c>
      <c r="D329" s="9"/>
      <c r="E329" s="6">
        <v>1.2</v>
      </c>
      <c r="F329" s="4"/>
      <c r="G329" s="6"/>
      <c r="H329" s="4"/>
      <c r="I329" s="6"/>
      <c r="J329" s="4"/>
      <c r="K329" s="6"/>
      <c r="L329" s="165">
        <f>G329+I329+K329</f>
        <v>0</v>
      </c>
      <c r="M329" s="42" t="s">
        <v>169</v>
      </c>
    </row>
    <row r="330" spans="1:13" s="2" customFormat="1" x14ac:dyDescent="0.2">
      <c r="A330" s="3"/>
      <c r="B330" s="141" t="s">
        <v>133</v>
      </c>
      <c r="C330" s="4" t="s">
        <v>30</v>
      </c>
      <c r="D330" s="4"/>
      <c r="E330" s="94">
        <v>14</v>
      </c>
      <c r="F330" s="4"/>
      <c r="G330" s="6"/>
      <c r="H330" s="4"/>
      <c r="I330" s="6"/>
      <c r="J330" s="4"/>
      <c r="K330" s="6"/>
      <c r="L330" s="165"/>
      <c r="M330" s="10"/>
    </row>
    <row r="331" spans="1:13" s="2" customFormat="1" x14ac:dyDescent="0.2">
      <c r="A331" s="3"/>
      <c r="B331" s="125" t="s">
        <v>24</v>
      </c>
      <c r="C331" s="4" t="s">
        <v>18</v>
      </c>
      <c r="D331" s="6"/>
      <c r="E331" s="6">
        <v>5.4459999999999997</v>
      </c>
      <c r="F331" s="4"/>
      <c r="G331" s="6"/>
      <c r="H331" s="8"/>
      <c r="I331" s="6"/>
      <c r="J331" s="4"/>
      <c r="K331" s="6"/>
      <c r="L331" s="165">
        <f>G331+I331+K331</f>
        <v>0</v>
      </c>
      <c r="M331" s="42" t="s">
        <v>169</v>
      </c>
    </row>
    <row r="332" spans="1:13" s="2" customFormat="1" x14ac:dyDescent="0.2">
      <c r="A332" s="3"/>
      <c r="B332" s="143" t="s">
        <v>25</v>
      </c>
      <c r="C332" s="82" t="s">
        <v>10</v>
      </c>
      <c r="D332" s="93"/>
      <c r="E332" s="6">
        <v>2.1139999999999999</v>
      </c>
      <c r="F332" s="84"/>
      <c r="G332" s="84"/>
      <c r="H332" s="84"/>
      <c r="I332" s="85"/>
      <c r="J332" s="86"/>
      <c r="K332" s="86"/>
      <c r="L332" s="165">
        <f>G332+I332+K332</f>
        <v>0</v>
      </c>
      <c r="M332" s="42" t="s">
        <v>169</v>
      </c>
    </row>
    <row r="333" spans="1:13" s="2" customFormat="1" x14ac:dyDescent="0.2">
      <c r="A333" s="3"/>
      <c r="B333" s="4" t="s">
        <v>14</v>
      </c>
      <c r="C333" s="4"/>
      <c r="D333" s="4"/>
      <c r="E333" s="6"/>
      <c r="F333" s="4"/>
      <c r="G333" s="6"/>
      <c r="H333" s="4"/>
      <c r="I333" s="6"/>
      <c r="J333" s="4"/>
      <c r="K333" s="6"/>
      <c r="L333" s="165"/>
    </row>
    <row r="334" spans="1:13" s="2" customFormat="1" x14ac:dyDescent="0.2">
      <c r="A334" s="3"/>
      <c r="B334" s="125" t="s">
        <v>134</v>
      </c>
      <c r="C334" s="4" t="s">
        <v>30</v>
      </c>
      <c r="D334" s="4"/>
      <c r="E334" s="6">
        <v>14</v>
      </c>
      <c r="F334" s="6"/>
      <c r="G334" s="6"/>
      <c r="H334" s="4"/>
      <c r="I334" s="6"/>
      <c r="J334" s="4"/>
      <c r="K334" s="6"/>
      <c r="L334" s="165">
        <f>G334+I334+K334</f>
        <v>0</v>
      </c>
      <c r="M334" s="2" t="s">
        <v>168</v>
      </c>
    </row>
    <row r="335" spans="1:13" s="2" customFormat="1" x14ac:dyDescent="0.2">
      <c r="A335" s="3"/>
      <c r="B335" s="125" t="s">
        <v>21</v>
      </c>
      <c r="C335" s="4" t="s">
        <v>10</v>
      </c>
      <c r="D335" s="9"/>
      <c r="E335" s="6">
        <v>0.33600000000000002</v>
      </c>
      <c r="F335" s="4"/>
      <c r="G335" s="6"/>
      <c r="H335" s="4"/>
      <c r="I335" s="6"/>
      <c r="J335" s="4"/>
      <c r="K335" s="6"/>
      <c r="L335" s="165">
        <f>G335+I335+K335</f>
        <v>0</v>
      </c>
      <c r="M335" s="42" t="s">
        <v>169</v>
      </c>
    </row>
    <row r="336" spans="1:13" s="2" customFormat="1" x14ac:dyDescent="0.2">
      <c r="A336" s="3"/>
      <c r="B336" s="141" t="s">
        <v>124</v>
      </c>
      <c r="C336" s="4" t="s">
        <v>30</v>
      </c>
      <c r="D336" s="4"/>
      <c r="E336" s="94">
        <v>4</v>
      </c>
      <c r="F336" s="4"/>
      <c r="G336" s="6"/>
      <c r="H336" s="4"/>
      <c r="I336" s="6"/>
      <c r="J336" s="4"/>
      <c r="K336" s="6"/>
      <c r="L336" s="165"/>
      <c r="M336" s="10"/>
    </row>
    <row r="337" spans="1:13" s="2" customFormat="1" x14ac:dyDescent="0.2">
      <c r="A337" s="3"/>
      <c r="B337" s="125" t="s">
        <v>24</v>
      </c>
      <c r="C337" s="4" t="s">
        <v>18</v>
      </c>
      <c r="D337" s="6"/>
      <c r="E337" s="6">
        <v>1.556</v>
      </c>
      <c r="F337" s="4"/>
      <c r="G337" s="6"/>
      <c r="H337" s="8"/>
      <c r="I337" s="6"/>
      <c r="J337" s="4"/>
      <c r="K337" s="6"/>
      <c r="L337" s="165">
        <f>G337+I337+K337</f>
        <v>0</v>
      </c>
      <c r="M337" s="42" t="s">
        <v>169</v>
      </c>
    </row>
    <row r="338" spans="1:13" s="2" customFormat="1" x14ac:dyDescent="0.2">
      <c r="A338" s="3"/>
      <c r="B338" s="143" t="s">
        <v>25</v>
      </c>
      <c r="C338" s="82" t="s">
        <v>10</v>
      </c>
      <c r="D338" s="93"/>
      <c r="E338" s="6">
        <v>0.60399999999999998</v>
      </c>
      <c r="F338" s="84"/>
      <c r="G338" s="84"/>
      <c r="H338" s="84"/>
      <c r="I338" s="85"/>
      <c r="J338" s="86"/>
      <c r="K338" s="86"/>
      <c r="L338" s="165">
        <f>G338+I338+K338</f>
        <v>0</v>
      </c>
      <c r="M338" s="42" t="s">
        <v>169</v>
      </c>
    </row>
    <row r="339" spans="1:13" s="2" customFormat="1" x14ac:dyDescent="0.2">
      <c r="A339" s="3"/>
      <c r="B339" s="4" t="s">
        <v>14</v>
      </c>
      <c r="C339" s="4"/>
      <c r="D339" s="4"/>
      <c r="E339" s="6"/>
      <c r="F339" s="4"/>
      <c r="G339" s="6"/>
      <c r="H339" s="4"/>
      <c r="I339" s="6"/>
      <c r="J339" s="4"/>
      <c r="K339" s="6"/>
      <c r="L339" s="165"/>
    </row>
    <row r="340" spans="1:13" s="2" customFormat="1" x14ac:dyDescent="0.2">
      <c r="A340" s="3"/>
      <c r="B340" s="125" t="s">
        <v>125</v>
      </c>
      <c r="C340" s="4" t="s">
        <v>30</v>
      </c>
      <c r="D340" s="4"/>
      <c r="E340" s="6">
        <v>4</v>
      </c>
      <c r="F340" s="6"/>
      <c r="G340" s="6"/>
      <c r="H340" s="4"/>
      <c r="I340" s="6"/>
      <c r="J340" s="4"/>
      <c r="K340" s="6"/>
      <c r="L340" s="165">
        <f>G340+I340+K340</f>
        <v>0</v>
      </c>
      <c r="M340" s="2" t="s">
        <v>168</v>
      </c>
    </row>
    <row r="341" spans="1:13" s="2" customFormat="1" x14ac:dyDescent="0.2">
      <c r="A341" s="3"/>
      <c r="B341" s="125" t="s">
        <v>21</v>
      </c>
      <c r="C341" s="4" t="s">
        <v>10</v>
      </c>
      <c r="D341" s="9"/>
      <c r="E341" s="6">
        <v>9.6000000000000002E-2</v>
      </c>
      <c r="F341" s="4"/>
      <c r="G341" s="6"/>
      <c r="H341" s="4"/>
      <c r="I341" s="6"/>
      <c r="J341" s="4"/>
      <c r="K341" s="6"/>
      <c r="L341" s="165">
        <f>G341+I341+K341</f>
        <v>0</v>
      </c>
      <c r="M341" s="42" t="s">
        <v>169</v>
      </c>
    </row>
    <row r="342" spans="1:13" s="2" customFormat="1" x14ac:dyDescent="0.2">
      <c r="A342" s="3"/>
      <c r="B342" s="141" t="s">
        <v>126</v>
      </c>
      <c r="C342" s="4" t="s">
        <v>30</v>
      </c>
      <c r="D342" s="4"/>
      <c r="E342" s="94">
        <v>11</v>
      </c>
      <c r="F342" s="4"/>
      <c r="G342" s="6"/>
      <c r="H342" s="4"/>
      <c r="I342" s="6"/>
      <c r="J342" s="4"/>
      <c r="K342" s="6"/>
      <c r="L342" s="165"/>
      <c r="M342" s="10"/>
    </row>
    <row r="343" spans="1:13" s="2" customFormat="1" x14ac:dyDescent="0.2">
      <c r="A343" s="3"/>
      <c r="B343" s="125" t="s">
        <v>24</v>
      </c>
      <c r="C343" s="4" t="s">
        <v>18</v>
      </c>
      <c r="D343" s="6"/>
      <c r="E343" s="6">
        <v>4.2789999999999999</v>
      </c>
      <c r="F343" s="4"/>
      <c r="G343" s="6"/>
      <c r="H343" s="8"/>
      <c r="I343" s="6"/>
      <c r="J343" s="4"/>
      <c r="K343" s="6"/>
      <c r="L343" s="165">
        <f>G343+I343+K343</f>
        <v>0</v>
      </c>
      <c r="M343" s="42" t="s">
        <v>169</v>
      </c>
    </row>
    <row r="344" spans="1:13" s="2" customFormat="1" x14ac:dyDescent="0.2">
      <c r="A344" s="3"/>
      <c r="B344" s="143" t="s">
        <v>25</v>
      </c>
      <c r="C344" s="82" t="s">
        <v>10</v>
      </c>
      <c r="D344" s="93"/>
      <c r="E344" s="6">
        <v>1.661</v>
      </c>
      <c r="F344" s="84"/>
      <c r="G344" s="84"/>
      <c r="H344" s="84"/>
      <c r="I344" s="85"/>
      <c r="J344" s="86"/>
      <c r="K344" s="86"/>
      <c r="L344" s="165">
        <f>G344+I344+K344</f>
        <v>0</v>
      </c>
      <c r="M344" s="42" t="s">
        <v>169</v>
      </c>
    </row>
    <row r="345" spans="1:13" s="2" customFormat="1" x14ac:dyDescent="0.2">
      <c r="A345" s="3"/>
      <c r="B345" s="4" t="s">
        <v>14</v>
      </c>
      <c r="C345" s="4"/>
      <c r="D345" s="4"/>
      <c r="E345" s="6"/>
      <c r="F345" s="4"/>
      <c r="G345" s="6"/>
      <c r="H345" s="4"/>
      <c r="I345" s="6"/>
      <c r="J345" s="4"/>
      <c r="K345" s="6"/>
      <c r="L345" s="165"/>
    </row>
    <row r="346" spans="1:13" s="2" customFormat="1" x14ac:dyDescent="0.2">
      <c r="A346" s="3"/>
      <c r="B346" s="125" t="s">
        <v>127</v>
      </c>
      <c r="C346" s="4" t="s">
        <v>30</v>
      </c>
      <c r="D346" s="4"/>
      <c r="E346" s="6">
        <v>11</v>
      </c>
      <c r="F346" s="6"/>
      <c r="G346" s="6"/>
      <c r="H346" s="4"/>
      <c r="I346" s="6"/>
      <c r="J346" s="4"/>
      <c r="K346" s="6"/>
      <c r="L346" s="165">
        <f>G346+I346+K346</f>
        <v>0</v>
      </c>
      <c r="M346" s="2" t="s">
        <v>168</v>
      </c>
    </row>
    <row r="347" spans="1:13" s="2" customFormat="1" x14ac:dyDescent="0.2">
      <c r="A347" s="3"/>
      <c r="B347" s="125" t="s">
        <v>21</v>
      </c>
      <c r="C347" s="4" t="s">
        <v>10</v>
      </c>
      <c r="D347" s="9"/>
      <c r="E347" s="6">
        <v>0.26400000000000001</v>
      </c>
      <c r="F347" s="4"/>
      <c r="G347" s="6"/>
      <c r="H347" s="4"/>
      <c r="I347" s="6"/>
      <c r="J347" s="4"/>
      <c r="K347" s="6"/>
      <c r="L347" s="165">
        <f>G347+I347+K347</f>
        <v>0</v>
      </c>
      <c r="M347" s="42" t="s">
        <v>169</v>
      </c>
    </row>
    <row r="348" spans="1:13" s="2" customFormat="1" x14ac:dyDescent="0.2">
      <c r="A348" s="3"/>
      <c r="B348" s="141" t="s">
        <v>156</v>
      </c>
      <c r="C348" s="4" t="s">
        <v>30</v>
      </c>
      <c r="D348" s="4"/>
      <c r="E348" s="94">
        <v>4</v>
      </c>
      <c r="F348" s="4"/>
      <c r="G348" s="6"/>
      <c r="H348" s="4"/>
      <c r="I348" s="6"/>
      <c r="J348" s="4"/>
      <c r="K348" s="6"/>
      <c r="L348" s="165"/>
      <c r="M348" s="10"/>
    </row>
    <row r="349" spans="1:13" s="2" customFormat="1" x14ac:dyDescent="0.2">
      <c r="A349" s="3"/>
      <c r="B349" s="125" t="s">
        <v>24</v>
      </c>
      <c r="C349" s="4" t="s">
        <v>18</v>
      </c>
      <c r="D349" s="6"/>
      <c r="E349" s="6">
        <v>1.556</v>
      </c>
      <c r="F349" s="4"/>
      <c r="G349" s="6"/>
      <c r="H349" s="8"/>
      <c r="I349" s="6"/>
      <c r="J349" s="4"/>
      <c r="K349" s="6"/>
      <c r="L349" s="165">
        <f>G349+I349+K349</f>
        <v>0</v>
      </c>
      <c r="M349" s="42" t="s">
        <v>169</v>
      </c>
    </row>
    <row r="350" spans="1:13" s="2" customFormat="1" x14ac:dyDescent="0.2">
      <c r="A350" s="3"/>
      <c r="B350" s="143" t="s">
        <v>25</v>
      </c>
      <c r="C350" s="82" t="s">
        <v>10</v>
      </c>
      <c r="D350" s="93"/>
      <c r="E350" s="6">
        <v>0.60399999999999998</v>
      </c>
      <c r="F350" s="84"/>
      <c r="G350" s="84"/>
      <c r="H350" s="84"/>
      <c r="I350" s="85"/>
      <c r="J350" s="86"/>
      <c r="K350" s="86"/>
      <c r="L350" s="165">
        <f>G350+I350+K350</f>
        <v>0</v>
      </c>
      <c r="M350" s="42" t="s">
        <v>169</v>
      </c>
    </row>
    <row r="351" spans="1:13" s="2" customFormat="1" x14ac:dyDescent="0.2">
      <c r="A351" s="3"/>
      <c r="B351" s="4" t="s">
        <v>14</v>
      </c>
      <c r="C351" s="4"/>
      <c r="D351" s="4"/>
      <c r="E351" s="6"/>
      <c r="F351" s="4"/>
      <c r="G351" s="6"/>
      <c r="H351" s="4"/>
      <c r="I351" s="6"/>
      <c r="J351" s="4"/>
      <c r="K351" s="6"/>
      <c r="L351" s="165"/>
    </row>
    <row r="352" spans="1:13" s="2" customFormat="1" x14ac:dyDescent="0.2">
      <c r="A352" s="3"/>
      <c r="B352" s="125" t="s">
        <v>130</v>
      </c>
      <c r="C352" s="4" t="s">
        <v>30</v>
      </c>
      <c r="D352" s="4"/>
      <c r="E352" s="6">
        <v>4</v>
      </c>
      <c r="F352" s="6"/>
      <c r="G352" s="6"/>
      <c r="H352" s="4"/>
      <c r="I352" s="6"/>
      <c r="J352" s="4"/>
      <c r="K352" s="6"/>
      <c r="L352" s="165">
        <f>G352+I352+K352</f>
        <v>0</v>
      </c>
      <c r="M352" s="2" t="s">
        <v>168</v>
      </c>
    </row>
    <row r="353" spans="1:13" s="2" customFormat="1" x14ac:dyDescent="0.2">
      <c r="A353" s="3"/>
      <c r="B353" s="125" t="s">
        <v>21</v>
      </c>
      <c r="C353" s="4" t="s">
        <v>10</v>
      </c>
      <c r="D353" s="9"/>
      <c r="E353" s="6">
        <v>9.6000000000000002E-2</v>
      </c>
      <c r="F353" s="4"/>
      <c r="G353" s="6"/>
      <c r="H353" s="4"/>
      <c r="I353" s="6"/>
      <c r="J353" s="4"/>
      <c r="K353" s="6"/>
      <c r="L353" s="165">
        <f>G353+I353+K353</f>
        <v>0</v>
      </c>
      <c r="M353" s="42" t="s">
        <v>169</v>
      </c>
    </row>
    <row r="354" spans="1:13" s="1" customFormat="1" x14ac:dyDescent="0.2">
      <c r="A354" s="3"/>
      <c r="B354" s="141" t="s">
        <v>122</v>
      </c>
      <c r="C354" s="4" t="s">
        <v>60</v>
      </c>
      <c r="D354" s="4"/>
      <c r="E354" s="11">
        <v>1</v>
      </c>
      <c r="F354" s="4"/>
      <c r="G354" s="6"/>
      <c r="H354" s="4"/>
      <c r="I354" s="6"/>
      <c r="J354" s="4"/>
      <c r="K354" s="6"/>
      <c r="L354" s="165"/>
    </row>
    <row r="355" spans="1:13" s="1" customFormat="1" x14ac:dyDescent="0.2">
      <c r="A355" s="3"/>
      <c r="B355" s="148" t="s">
        <v>24</v>
      </c>
      <c r="C355" s="4" t="s">
        <v>18</v>
      </c>
      <c r="D355" s="6"/>
      <c r="E355" s="57">
        <v>16.8</v>
      </c>
      <c r="F355" s="4"/>
      <c r="G355" s="6"/>
      <c r="H355" s="8"/>
      <c r="I355" s="6"/>
      <c r="J355" s="4"/>
      <c r="K355" s="6"/>
      <c r="L355" s="165">
        <f>G355+I355+K355</f>
        <v>0</v>
      </c>
      <c r="M355" s="42" t="s">
        <v>169</v>
      </c>
    </row>
    <row r="356" spans="1:13" s="1" customFormat="1" x14ac:dyDescent="0.2">
      <c r="A356" s="3"/>
      <c r="B356" s="91" t="s">
        <v>14</v>
      </c>
      <c r="C356" s="4"/>
      <c r="D356" s="4"/>
      <c r="E356" s="57"/>
      <c r="F356" s="4"/>
      <c r="G356" s="6"/>
      <c r="H356" s="4"/>
      <c r="I356" s="6"/>
      <c r="J356" s="4"/>
      <c r="K356" s="6"/>
      <c r="L356" s="165"/>
    </row>
    <row r="357" spans="1:13" s="1" customFormat="1" x14ac:dyDescent="0.2">
      <c r="A357" s="3"/>
      <c r="B357" s="125" t="s">
        <v>73</v>
      </c>
      <c r="C357" s="4" t="s">
        <v>4</v>
      </c>
      <c r="D357" s="4"/>
      <c r="E357" s="74">
        <v>0.05</v>
      </c>
      <c r="F357" s="6"/>
      <c r="G357" s="6"/>
      <c r="H357" s="4"/>
      <c r="I357" s="6"/>
      <c r="J357" s="4"/>
      <c r="K357" s="6"/>
      <c r="L357" s="165">
        <f>G357+I357+K357</f>
        <v>0</v>
      </c>
      <c r="M357" s="42" t="s">
        <v>169</v>
      </c>
    </row>
    <row r="358" spans="1:13" s="1" customFormat="1" x14ac:dyDescent="0.2">
      <c r="A358" s="3"/>
      <c r="B358" s="125" t="s">
        <v>28</v>
      </c>
      <c r="C358" s="4" t="s">
        <v>4</v>
      </c>
      <c r="D358" s="6"/>
      <c r="E358" s="57">
        <v>0.2</v>
      </c>
      <c r="F358" s="43"/>
      <c r="G358" s="9"/>
      <c r="H358" s="4"/>
      <c r="I358" s="6"/>
      <c r="J358" s="4"/>
      <c r="K358" s="6"/>
      <c r="L358" s="165">
        <f>G358+I358+K358</f>
        <v>0</v>
      </c>
      <c r="M358" s="2" t="s">
        <v>169</v>
      </c>
    </row>
    <row r="359" spans="1:13" s="1" customFormat="1" x14ac:dyDescent="0.2">
      <c r="A359" s="3"/>
      <c r="B359" s="148" t="s">
        <v>21</v>
      </c>
      <c r="C359" s="4" t="s">
        <v>10</v>
      </c>
      <c r="D359" s="6"/>
      <c r="E359" s="57">
        <v>1.07</v>
      </c>
      <c r="F359" s="4"/>
      <c r="G359" s="6"/>
      <c r="H359" s="4"/>
      <c r="I359" s="6"/>
      <c r="J359" s="4"/>
      <c r="K359" s="6"/>
      <c r="L359" s="165">
        <f>G359+I359+K359</f>
        <v>0</v>
      </c>
      <c r="M359" s="42" t="s">
        <v>169</v>
      </c>
    </row>
    <row r="360" spans="1:13" s="1" customFormat="1" x14ac:dyDescent="0.2">
      <c r="A360" s="3"/>
      <c r="B360" s="141" t="s">
        <v>97</v>
      </c>
      <c r="C360" s="4" t="s">
        <v>60</v>
      </c>
      <c r="D360" s="4"/>
      <c r="E360" s="11">
        <v>2</v>
      </c>
      <c r="F360" s="4"/>
      <c r="G360" s="6"/>
      <c r="H360" s="4"/>
      <c r="I360" s="6"/>
      <c r="J360" s="4"/>
      <c r="K360" s="6"/>
      <c r="L360" s="165"/>
    </row>
    <row r="361" spans="1:13" s="1" customFormat="1" x14ac:dyDescent="0.2">
      <c r="A361" s="3"/>
      <c r="B361" s="148" t="s">
        <v>24</v>
      </c>
      <c r="C361" s="4" t="s">
        <v>18</v>
      </c>
      <c r="D361" s="6"/>
      <c r="E361" s="57">
        <v>33.6</v>
      </c>
      <c r="F361" s="4"/>
      <c r="G361" s="6"/>
      <c r="H361" s="8"/>
      <c r="I361" s="6"/>
      <c r="J361" s="4"/>
      <c r="K361" s="6"/>
      <c r="L361" s="165">
        <f>G361+I361+K361</f>
        <v>0</v>
      </c>
      <c r="M361" s="42" t="s">
        <v>169</v>
      </c>
    </row>
    <row r="362" spans="1:13" s="1" customFormat="1" x14ac:dyDescent="0.2">
      <c r="A362" s="3"/>
      <c r="B362" s="91" t="s">
        <v>14</v>
      </c>
      <c r="C362" s="4"/>
      <c r="D362" s="4"/>
      <c r="E362" s="57"/>
      <c r="F362" s="4"/>
      <c r="G362" s="6"/>
      <c r="H362" s="4"/>
      <c r="I362" s="6"/>
      <c r="J362" s="4"/>
      <c r="K362" s="6"/>
      <c r="L362" s="165"/>
      <c r="M362" s="2"/>
    </row>
    <row r="363" spans="1:13" s="1" customFormat="1" x14ac:dyDescent="0.2">
      <c r="A363" s="3"/>
      <c r="B363" s="125" t="s">
        <v>73</v>
      </c>
      <c r="C363" s="4" t="s">
        <v>4</v>
      </c>
      <c r="D363" s="4"/>
      <c r="E363" s="74">
        <v>0.1</v>
      </c>
      <c r="F363" s="6"/>
      <c r="G363" s="6"/>
      <c r="H363" s="4"/>
      <c r="I363" s="6"/>
      <c r="J363" s="4"/>
      <c r="K363" s="6"/>
      <c r="L363" s="165">
        <f>G363+I363+K363</f>
        <v>0</v>
      </c>
      <c r="M363" s="42" t="s">
        <v>169</v>
      </c>
    </row>
    <row r="364" spans="1:13" s="1" customFormat="1" x14ac:dyDescent="0.2">
      <c r="A364" s="3"/>
      <c r="B364" s="125" t="s">
        <v>28</v>
      </c>
      <c r="C364" s="4" t="s">
        <v>4</v>
      </c>
      <c r="D364" s="6"/>
      <c r="E364" s="57">
        <v>0.4</v>
      </c>
      <c r="F364" s="43"/>
      <c r="G364" s="9"/>
      <c r="H364" s="4"/>
      <c r="I364" s="6"/>
      <c r="J364" s="4"/>
      <c r="K364" s="6"/>
      <c r="L364" s="165">
        <f>G364+I364+K364</f>
        <v>0</v>
      </c>
      <c r="M364" s="2" t="s">
        <v>169</v>
      </c>
    </row>
    <row r="365" spans="1:13" s="1" customFormat="1" x14ac:dyDescent="0.2">
      <c r="A365" s="3"/>
      <c r="B365" s="148" t="s">
        <v>21</v>
      </c>
      <c r="C365" s="4" t="s">
        <v>10</v>
      </c>
      <c r="D365" s="6"/>
      <c r="E365" s="57">
        <v>2.14</v>
      </c>
      <c r="F365" s="4"/>
      <c r="G365" s="6"/>
      <c r="H365" s="4"/>
      <c r="I365" s="6"/>
      <c r="J365" s="4"/>
      <c r="K365" s="6"/>
      <c r="L365" s="165">
        <f>G365+I365+K365</f>
        <v>0</v>
      </c>
      <c r="M365" s="42" t="s">
        <v>169</v>
      </c>
    </row>
    <row r="366" spans="1:13" s="1" customFormat="1" x14ac:dyDescent="0.2">
      <c r="A366" s="3"/>
      <c r="B366" s="141" t="s">
        <v>123</v>
      </c>
      <c r="C366" s="4" t="s">
        <v>60</v>
      </c>
      <c r="D366" s="4"/>
      <c r="E366" s="11">
        <v>2</v>
      </c>
      <c r="F366" s="4"/>
      <c r="G366" s="6"/>
      <c r="H366" s="4"/>
      <c r="I366" s="6"/>
      <c r="J366" s="4"/>
      <c r="K366" s="6"/>
      <c r="L366" s="165"/>
    </row>
    <row r="367" spans="1:13" s="1" customFormat="1" x14ac:dyDescent="0.2">
      <c r="A367" s="3"/>
      <c r="B367" s="148" t="s">
        <v>24</v>
      </c>
      <c r="C367" s="4" t="s">
        <v>18</v>
      </c>
      <c r="D367" s="6"/>
      <c r="E367" s="57">
        <v>33.6</v>
      </c>
      <c r="F367" s="4"/>
      <c r="G367" s="6"/>
      <c r="H367" s="8"/>
      <c r="I367" s="6"/>
      <c r="J367" s="4"/>
      <c r="K367" s="6"/>
      <c r="L367" s="165">
        <f>G367+I367+K367</f>
        <v>0</v>
      </c>
      <c r="M367" s="42" t="s">
        <v>169</v>
      </c>
    </row>
    <row r="368" spans="1:13" s="1" customFormat="1" x14ac:dyDescent="0.2">
      <c r="A368" s="3"/>
      <c r="B368" s="91" t="s">
        <v>14</v>
      </c>
      <c r="C368" s="4"/>
      <c r="D368" s="4"/>
      <c r="E368" s="57"/>
      <c r="F368" s="4"/>
      <c r="G368" s="6"/>
      <c r="H368" s="4"/>
      <c r="I368" s="6"/>
      <c r="J368" s="4"/>
      <c r="K368" s="6"/>
      <c r="L368" s="165"/>
      <c r="M368" s="2"/>
    </row>
    <row r="369" spans="1:13" s="1" customFormat="1" x14ac:dyDescent="0.2">
      <c r="A369" s="3"/>
      <c r="B369" s="125" t="s">
        <v>73</v>
      </c>
      <c r="C369" s="4" t="s">
        <v>4</v>
      </c>
      <c r="D369" s="4"/>
      <c r="E369" s="74">
        <v>0.1</v>
      </c>
      <c r="F369" s="6"/>
      <c r="G369" s="6"/>
      <c r="H369" s="4"/>
      <c r="I369" s="6"/>
      <c r="J369" s="4"/>
      <c r="K369" s="6"/>
      <c r="L369" s="165">
        <f>G369+I369+K369</f>
        <v>0</v>
      </c>
      <c r="M369" s="42" t="s">
        <v>169</v>
      </c>
    </row>
    <row r="370" spans="1:13" s="1" customFormat="1" x14ac:dyDescent="0.2">
      <c r="A370" s="3"/>
      <c r="B370" s="125" t="s">
        <v>28</v>
      </c>
      <c r="C370" s="4" t="s">
        <v>4</v>
      </c>
      <c r="D370" s="6"/>
      <c r="E370" s="57">
        <v>0.4</v>
      </c>
      <c r="F370" s="43"/>
      <c r="G370" s="9"/>
      <c r="H370" s="4"/>
      <c r="I370" s="6"/>
      <c r="J370" s="4"/>
      <c r="K370" s="6"/>
      <c r="L370" s="165">
        <f>G370+I370+K370</f>
        <v>0</v>
      </c>
      <c r="M370" s="2" t="s">
        <v>169</v>
      </c>
    </row>
    <row r="371" spans="1:13" s="1" customFormat="1" x14ac:dyDescent="0.2">
      <c r="A371" s="3"/>
      <c r="B371" s="148" t="s">
        <v>21</v>
      </c>
      <c r="C371" s="4" t="s">
        <v>10</v>
      </c>
      <c r="D371" s="6"/>
      <c r="E371" s="57">
        <v>2.14</v>
      </c>
      <c r="F371" s="4"/>
      <c r="G371" s="6"/>
      <c r="H371" s="4"/>
      <c r="I371" s="6"/>
      <c r="J371" s="4"/>
      <c r="K371" s="6"/>
      <c r="L371" s="165">
        <f>G371+I371+K371</f>
        <v>0</v>
      </c>
      <c r="M371" s="42" t="s">
        <v>169</v>
      </c>
    </row>
    <row r="372" spans="1:13" s="1" customFormat="1" x14ac:dyDescent="0.2">
      <c r="A372" s="3"/>
      <c r="B372" s="141" t="s">
        <v>121</v>
      </c>
      <c r="C372" s="4" t="s">
        <v>60</v>
      </c>
      <c r="D372" s="4"/>
      <c r="E372" s="11">
        <v>2</v>
      </c>
      <c r="F372" s="4"/>
      <c r="G372" s="6"/>
      <c r="H372" s="4"/>
      <c r="I372" s="6"/>
      <c r="J372" s="4"/>
      <c r="K372" s="6"/>
      <c r="L372" s="165"/>
    </row>
    <row r="373" spans="1:13" s="1" customFormat="1" x14ac:dyDescent="0.2">
      <c r="A373" s="3"/>
      <c r="B373" s="148" t="s">
        <v>24</v>
      </c>
      <c r="C373" s="4" t="s">
        <v>18</v>
      </c>
      <c r="D373" s="6"/>
      <c r="E373" s="57">
        <v>33.6</v>
      </c>
      <c r="F373" s="4"/>
      <c r="G373" s="6"/>
      <c r="H373" s="8"/>
      <c r="I373" s="6"/>
      <c r="J373" s="4"/>
      <c r="K373" s="6"/>
      <c r="L373" s="165">
        <f>G373+I373+K373</f>
        <v>0</v>
      </c>
      <c r="M373" s="42" t="s">
        <v>169</v>
      </c>
    </row>
    <row r="374" spans="1:13" s="1" customFormat="1" x14ac:dyDescent="0.2">
      <c r="A374" s="3"/>
      <c r="B374" s="91" t="s">
        <v>14</v>
      </c>
      <c r="C374" s="4"/>
      <c r="D374" s="4"/>
      <c r="E374" s="57"/>
      <c r="F374" s="4"/>
      <c r="G374" s="6"/>
      <c r="H374" s="4"/>
      <c r="I374" s="6"/>
      <c r="J374" s="4"/>
      <c r="K374" s="6"/>
      <c r="L374" s="165"/>
      <c r="M374" s="2"/>
    </row>
    <row r="375" spans="1:13" s="1" customFormat="1" x14ac:dyDescent="0.2">
      <c r="A375" s="3"/>
      <c r="B375" s="125" t="s">
        <v>73</v>
      </c>
      <c r="C375" s="4" t="s">
        <v>4</v>
      </c>
      <c r="D375" s="4"/>
      <c r="E375" s="74">
        <v>0.1</v>
      </c>
      <c r="F375" s="6"/>
      <c r="G375" s="6"/>
      <c r="H375" s="4"/>
      <c r="I375" s="6"/>
      <c r="J375" s="4"/>
      <c r="K375" s="6"/>
      <c r="L375" s="165">
        <f>G375+I375+K375</f>
        <v>0</v>
      </c>
      <c r="M375" s="42" t="s">
        <v>169</v>
      </c>
    </row>
    <row r="376" spans="1:13" s="1" customFormat="1" x14ac:dyDescent="0.2">
      <c r="A376" s="3"/>
      <c r="B376" s="125" t="s">
        <v>28</v>
      </c>
      <c r="C376" s="4" t="s">
        <v>4</v>
      </c>
      <c r="D376" s="6"/>
      <c r="E376" s="57">
        <v>0.4</v>
      </c>
      <c r="F376" s="43"/>
      <c r="G376" s="9"/>
      <c r="H376" s="4"/>
      <c r="I376" s="6"/>
      <c r="J376" s="4"/>
      <c r="K376" s="6"/>
      <c r="L376" s="165">
        <f>G376+I376+K376</f>
        <v>0</v>
      </c>
      <c r="M376" s="2" t="s">
        <v>169</v>
      </c>
    </row>
    <row r="377" spans="1:13" s="1" customFormat="1" x14ac:dyDescent="0.2">
      <c r="A377" s="3"/>
      <c r="B377" s="148" t="s">
        <v>21</v>
      </c>
      <c r="C377" s="4" t="s">
        <v>10</v>
      </c>
      <c r="D377" s="6"/>
      <c r="E377" s="57">
        <v>2.14</v>
      </c>
      <c r="F377" s="4"/>
      <c r="G377" s="6"/>
      <c r="H377" s="4"/>
      <c r="I377" s="6"/>
      <c r="J377" s="4"/>
      <c r="K377" s="6"/>
      <c r="L377" s="165">
        <f>G377+I377+K377</f>
        <v>0</v>
      </c>
      <c r="M377" s="42" t="s">
        <v>169</v>
      </c>
    </row>
    <row r="378" spans="1:13" s="1" customFormat="1" x14ac:dyDescent="0.2">
      <c r="A378" s="3"/>
      <c r="B378" s="141" t="s">
        <v>123</v>
      </c>
      <c r="C378" s="4" t="s">
        <v>60</v>
      </c>
      <c r="D378" s="4"/>
      <c r="E378" s="11">
        <v>3</v>
      </c>
      <c r="F378" s="4"/>
      <c r="G378" s="6"/>
      <c r="H378" s="4"/>
      <c r="I378" s="6"/>
      <c r="J378" s="4"/>
      <c r="K378" s="6"/>
      <c r="L378" s="165"/>
    </row>
    <row r="379" spans="1:13" s="1" customFormat="1" x14ac:dyDescent="0.2">
      <c r="A379" s="3"/>
      <c r="B379" s="148" t="s">
        <v>24</v>
      </c>
      <c r="C379" s="4" t="s">
        <v>18</v>
      </c>
      <c r="D379" s="6"/>
      <c r="E379" s="57">
        <v>50.400000000000006</v>
      </c>
      <c r="F379" s="4"/>
      <c r="G379" s="6"/>
      <c r="H379" s="8"/>
      <c r="I379" s="6"/>
      <c r="J379" s="4"/>
      <c r="K379" s="6"/>
      <c r="L379" s="165">
        <f>G379+I379+K379</f>
        <v>0</v>
      </c>
      <c r="M379" s="42" t="s">
        <v>169</v>
      </c>
    </row>
    <row r="380" spans="1:13" s="1" customFormat="1" x14ac:dyDescent="0.2">
      <c r="A380" s="3"/>
      <c r="B380" s="91" t="s">
        <v>14</v>
      </c>
      <c r="C380" s="4"/>
      <c r="D380" s="4"/>
      <c r="E380" s="57"/>
      <c r="F380" s="4"/>
      <c r="G380" s="6"/>
      <c r="H380" s="4"/>
      <c r="I380" s="6"/>
      <c r="J380" s="4"/>
      <c r="K380" s="6"/>
      <c r="L380" s="165"/>
      <c r="M380" s="2"/>
    </row>
    <row r="381" spans="1:13" s="1" customFormat="1" x14ac:dyDescent="0.2">
      <c r="A381" s="3"/>
      <c r="B381" s="125" t="s">
        <v>73</v>
      </c>
      <c r="C381" s="4" t="s">
        <v>4</v>
      </c>
      <c r="D381" s="4"/>
      <c r="E381" s="74">
        <v>0.15000000000000002</v>
      </c>
      <c r="F381" s="6"/>
      <c r="G381" s="6"/>
      <c r="H381" s="4"/>
      <c r="I381" s="6"/>
      <c r="J381" s="4"/>
      <c r="K381" s="6"/>
      <c r="L381" s="165">
        <f>G381+I381+K381</f>
        <v>0</v>
      </c>
      <c r="M381" s="42" t="s">
        <v>169</v>
      </c>
    </row>
    <row r="382" spans="1:13" s="1" customFormat="1" x14ac:dyDescent="0.2">
      <c r="A382" s="3"/>
      <c r="B382" s="125" t="s">
        <v>28</v>
      </c>
      <c r="C382" s="4" t="s">
        <v>4</v>
      </c>
      <c r="D382" s="6"/>
      <c r="E382" s="57">
        <v>0.60000000000000009</v>
      </c>
      <c r="F382" s="43"/>
      <c r="G382" s="9"/>
      <c r="H382" s="4"/>
      <c r="I382" s="6"/>
      <c r="J382" s="4"/>
      <c r="K382" s="6"/>
      <c r="L382" s="165">
        <f>G382+I382+K382</f>
        <v>0</v>
      </c>
      <c r="M382" s="2" t="s">
        <v>169</v>
      </c>
    </row>
    <row r="383" spans="1:13" s="1" customFormat="1" x14ac:dyDescent="0.2">
      <c r="A383" s="3"/>
      <c r="B383" s="148" t="s">
        <v>21</v>
      </c>
      <c r="C383" s="4" t="s">
        <v>10</v>
      </c>
      <c r="D383" s="6"/>
      <c r="E383" s="57">
        <v>3.21</v>
      </c>
      <c r="F383" s="4"/>
      <c r="G383" s="6"/>
      <c r="H383" s="4"/>
      <c r="I383" s="6"/>
      <c r="J383" s="4"/>
      <c r="K383" s="6"/>
      <c r="L383" s="165">
        <f>G383+I383+K383</f>
        <v>0</v>
      </c>
      <c r="M383" s="42" t="s">
        <v>169</v>
      </c>
    </row>
    <row r="384" spans="1:13" s="1" customFormat="1" x14ac:dyDescent="0.2">
      <c r="A384" s="3"/>
      <c r="B384" s="141" t="s">
        <v>157</v>
      </c>
      <c r="C384" s="4" t="s">
        <v>5</v>
      </c>
      <c r="D384" s="4"/>
      <c r="E384" s="11">
        <v>20</v>
      </c>
      <c r="F384" s="4"/>
      <c r="G384" s="6"/>
      <c r="H384" s="4"/>
      <c r="I384" s="6"/>
      <c r="J384" s="4"/>
      <c r="K384" s="6"/>
      <c r="L384" s="165"/>
    </row>
    <row r="385" spans="1:13" s="1" customFormat="1" x14ac:dyDescent="0.2">
      <c r="A385" s="3"/>
      <c r="B385" s="148" t="s">
        <v>24</v>
      </c>
      <c r="C385" s="4" t="s">
        <v>18</v>
      </c>
      <c r="D385" s="7"/>
      <c r="E385" s="57">
        <v>1.262</v>
      </c>
      <c r="F385" s="4"/>
      <c r="G385" s="6"/>
      <c r="H385" s="8"/>
      <c r="I385" s="6"/>
      <c r="J385" s="4"/>
      <c r="K385" s="6"/>
      <c r="L385" s="165">
        <f>G385+I385+K385</f>
        <v>0</v>
      </c>
      <c r="M385" s="42" t="s">
        <v>169</v>
      </c>
    </row>
    <row r="386" spans="1:13" s="2" customFormat="1" x14ac:dyDescent="0.2">
      <c r="A386" s="3"/>
      <c r="B386" s="143" t="s">
        <v>17</v>
      </c>
      <c r="C386" s="82" t="s">
        <v>10</v>
      </c>
      <c r="D386" s="93"/>
      <c r="E386" s="6">
        <v>2.8000000000000001E-2</v>
      </c>
      <c r="F386" s="84"/>
      <c r="G386" s="84"/>
      <c r="H386" s="84"/>
      <c r="I386" s="85"/>
      <c r="J386" s="86"/>
      <c r="K386" s="86"/>
      <c r="L386" s="165">
        <f>G386+I386+K386</f>
        <v>0</v>
      </c>
      <c r="M386" s="42" t="s">
        <v>169</v>
      </c>
    </row>
    <row r="387" spans="1:13" s="1" customFormat="1" x14ac:dyDescent="0.2">
      <c r="A387" s="3"/>
      <c r="B387" s="91" t="s">
        <v>14</v>
      </c>
      <c r="C387" s="4"/>
      <c r="D387" s="4"/>
      <c r="E387" s="57"/>
      <c r="F387" s="4"/>
      <c r="G387" s="6"/>
      <c r="H387" s="4"/>
      <c r="I387" s="6"/>
      <c r="J387" s="4"/>
      <c r="K387" s="6"/>
      <c r="L387" s="165"/>
    </row>
    <row r="388" spans="1:13" s="1" customFormat="1" x14ac:dyDescent="0.2">
      <c r="A388" s="3"/>
      <c r="B388" s="148" t="s">
        <v>21</v>
      </c>
      <c r="C388" s="4" t="s">
        <v>10</v>
      </c>
      <c r="D388" s="6"/>
      <c r="E388" s="57">
        <v>0.97200000000000009</v>
      </c>
      <c r="F388" s="4"/>
      <c r="G388" s="6"/>
      <c r="H388" s="4"/>
      <c r="I388" s="6"/>
      <c r="J388" s="4"/>
      <c r="K388" s="6"/>
      <c r="L388" s="165">
        <f>G388+I388+K388</f>
        <v>0</v>
      </c>
      <c r="M388" s="42" t="s">
        <v>169</v>
      </c>
    </row>
    <row r="389" spans="1:13" s="1" customFormat="1" x14ac:dyDescent="0.2">
      <c r="A389" s="3"/>
      <c r="B389" s="141" t="s">
        <v>158</v>
      </c>
      <c r="C389" s="4" t="s">
        <v>5</v>
      </c>
      <c r="D389" s="4"/>
      <c r="E389" s="11">
        <v>20</v>
      </c>
      <c r="F389" s="4"/>
      <c r="G389" s="6"/>
      <c r="H389" s="4"/>
      <c r="I389" s="6"/>
      <c r="J389" s="4"/>
      <c r="K389" s="6"/>
      <c r="L389" s="165"/>
    </row>
    <row r="390" spans="1:13" s="1" customFormat="1" x14ac:dyDescent="0.2">
      <c r="A390" s="3"/>
      <c r="B390" s="148" t="s">
        <v>24</v>
      </c>
      <c r="C390" s="4" t="s">
        <v>18</v>
      </c>
      <c r="D390" s="7"/>
      <c r="E390" s="57">
        <v>1.262</v>
      </c>
      <c r="F390" s="4"/>
      <c r="G390" s="6"/>
      <c r="H390" s="8"/>
      <c r="I390" s="6"/>
      <c r="J390" s="4"/>
      <c r="K390" s="6"/>
      <c r="L390" s="165">
        <f>G390+I390+K390</f>
        <v>0</v>
      </c>
      <c r="M390" s="42" t="s">
        <v>169</v>
      </c>
    </row>
    <row r="391" spans="1:13" s="2" customFormat="1" x14ac:dyDescent="0.2">
      <c r="A391" s="3"/>
      <c r="B391" s="143" t="s">
        <v>17</v>
      </c>
      <c r="C391" s="82" t="s">
        <v>10</v>
      </c>
      <c r="D391" s="93"/>
      <c r="E391" s="6">
        <v>2.8000000000000001E-2</v>
      </c>
      <c r="F391" s="84"/>
      <c r="G391" s="84"/>
      <c r="H391" s="84"/>
      <c r="I391" s="85"/>
      <c r="J391" s="86"/>
      <c r="K391" s="86"/>
      <c r="L391" s="165">
        <f>G391+I391+K391</f>
        <v>0</v>
      </c>
      <c r="M391" s="42" t="s">
        <v>169</v>
      </c>
    </row>
    <row r="392" spans="1:13" s="1" customFormat="1" x14ac:dyDescent="0.2">
      <c r="A392" s="3"/>
      <c r="B392" s="91" t="s">
        <v>14</v>
      </c>
      <c r="C392" s="4"/>
      <c r="D392" s="4"/>
      <c r="E392" s="57"/>
      <c r="F392" s="4"/>
      <c r="G392" s="6"/>
      <c r="H392" s="4"/>
      <c r="I392" s="6"/>
      <c r="J392" s="4"/>
      <c r="K392" s="6"/>
      <c r="L392" s="165"/>
    </row>
    <row r="393" spans="1:13" s="1" customFormat="1" x14ac:dyDescent="0.2">
      <c r="A393" s="3"/>
      <c r="B393" s="148" t="s">
        <v>21</v>
      </c>
      <c r="C393" s="4" t="s">
        <v>10</v>
      </c>
      <c r="D393" s="6"/>
      <c r="E393" s="57">
        <v>0.97200000000000009</v>
      </c>
      <c r="F393" s="4"/>
      <c r="G393" s="6"/>
      <c r="H393" s="4"/>
      <c r="I393" s="6"/>
      <c r="J393" s="4"/>
      <c r="K393" s="6"/>
      <c r="L393" s="165">
        <f>G393+I393+K393</f>
        <v>0</v>
      </c>
      <c r="M393" s="42" t="s">
        <v>169</v>
      </c>
    </row>
    <row r="394" spans="1:13" s="1" customFormat="1" x14ac:dyDescent="0.2">
      <c r="A394" s="3"/>
      <c r="B394" s="141" t="s">
        <v>159</v>
      </c>
      <c r="C394" s="4" t="s">
        <v>5</v>
      </c>
      <c r="D394" s="4"/>
      <c r="E394" s="11">
        <v>10</v>
      </c>
      <c r="F394" s="4"/>
      <c r="G394" s="6"/>
      <c r="H394" s="4"/>
      <c r="I394" s="6"/>
      <c r="J394" s="4"/>
      <c r="K394" s="6"/>
      <c r="L394" s="165"/>
    </row>
    <row r="395" spans="1:13" s="1" customFormat="1" x14ac:dyDescent="0.2">
      <c r="A395" s="3"/>
      <c r="B395" s="148" t="s">
        <v>24</v>
      </c>
      <c r="C395" s="4" t="s">
        <v>18</v>
      </c>
      <c r="D395" s="7"/>
      <c r="E395" s="57">
        <v>0.63100000000000001</v>
      </c>
      <c r="F395" s="4"/>
      <c r="G395" s="6"/>
      <c r="H395" s="8"/>
      <c r="I395" s="6"/>
      <c r="J395" s="4"/>
      <c r="K395" s="6"/>
      <c r="L395" s="165">
        <f>G395+I395+K395</f>
        <v>0</v>
      </c>
      <c r="M395" s="42" t="s">
        <v>169</v>
      </c>
    </row>
    <row r="396" spans="1:13" s="2" customFormat="1" x14ac:dyDescent="0.2">
      <c r="A396" s="3"/>
      <c r="B396" s="143" t="s">
        <v>17</v>
      </c>
      <c r="C396" s="82" t="s">
        <v>10</v>
      </c>
      <c r="D396" s="93"/>
      <c r="E396" s="6">
        <v>1.4E-2</v>
      </c>
      <c r="F396" s="84"/>
      <c r="G396" s="84"/>
      <c r="H396" s="84"/>
      <c r="I396" s="85"/>
      <c r="J396" s="86"/>
      <c r="K396" s="86"/>
      <c r="L396" s="165">
        <f>G396+I396+K396</f>
        <v>0</v>
      </c>
      <c r="M396" s="42" t="s">
        <v>169</v>
      </c>
    </row>
    <row r="397" spans="1:13" s="1" customFormat="1" x14ac:dyDescent="0.2">
      <c r="A397" s="3"/>
      <c r="B397" s="91" t="s">
        <v>14</v>
      </c>
      <c r="C397" s="4"/>
      <c r="D397" s="4"/>
      <c r="E397" s="57"/>
      <c r="F397" s="4"/>
      <c r="G397" s="6"/>
      <c r="H397" s="4"/>
      <c r="I397" s="6"/>
      <c r="J397" s="4"/>
      <c r="K397" s="6"/>
      <c r="L397" s="165"/>
    </row>
    <row r="398" spans="1:13" s="1" customFormat="1" ht="18.75" thickBot="1" x14ac:dyDescent="0.25">
      <c r="A398" s="3"/>
      <c r="B398" s="148" t="s">
        <v>21</v>
      </c>
      <c r="C398" s="4" t="s">
        <v>10</v>
      </c>
      <c r="D398" s="6"/>
      <c r="E398" s="57">
        <v>0.48600000000000004</v>
      </c>
      <c r="F398" s="4"/>
      <c r="G398" s="6"/>
      <c r="H398" s="4"/>
      <c r="I398" s="6"/>
      <c r="J398" s="4"/>
      <c r="K398" s="6"/>
      <c r="L398" s="165">
        <f>G398+I398+K398</f>
        <v>0</v>
      </c>
      <c r="M398" s="42" t="s">
        <v>169</v>
      </c>
    </row>
    <row r="399" spans="1:13" ht="18.75" thickBot="1" x14ac:dyDescent="0.25">
      <c r="A399" s="19"/>
      <c r="B399" s="149" t="s">
        <v>32</v>
      </c>
      <c r="C399" s="20"/>
      <c r="D399" s="21"/>
      <c r="E399" s="21"/>
      <c r="F399" s="20"/>
      <c r="G399" s="153">
        <f>SUM(G9:G398)</f>
        <v>0</v>
      </c>
      <c r="H399" s="154"/>
      <c r="I399" s="155">
        <f>SUM(I9:I398)</f>
        <v>0</v>
      </c>
      <c r="J399" s="154"/>
      <c r="K399" s="155">
        <f>SUM(K9:K398)</f>
        <v>0</v>
      </c>
      <c r="L399" s="167">
        <f>SUM(L9:L398)</f>
        <v>0</v>
      </c>
    </row>
    <row r="400" spans="1:13" ht="18.75" thickBot="1" x14ac:dyDescent="0.25">
      <c r="A400" s="30"/>
      <c r="B400" s="150" t="s">
        <v>58</v>
      </c>
      <c r="C400" s="52"/>
      <c r="D400" s="31"/>
      <c r="E400" s="32"/>
      <c r="F400" s="31"/>
      <c r="G400" s="156">
        <f>G399*C400</f>
        <v>0</v>
      </c>
      <c r="H400" s="157"/>
      <c r="I400" s="157"/>
      <c r="J400" s="157"/>
      <c r="K400" s="157"/>
      <c r="L400" s="168">
        <f>G400</f>
        <v>0</v>
      </c>
    </row>
    <row r="401" spans="1:12" ht="18.75" thickBot="1" x14ac:dyDescent="0.25">
      <c r="A401" s="44"/>
      <c r="B401" s="151" t="s">
        <v>59</v>
      </c>
      <c r="C401" s="52"/>
      <c r="D401" s="45"/>
      <c r="E401" s="46"/>
      <c r="F401" s="45"/>
      <c r="G401" s="158"/>
      <c r="H401" s="158"/>
      <c r="I401" s="159">
        <f>I399*C401</f>
        <v>0</v>
      </c>
      <c r="J401" s="159"/>
      <c r="K401" s="159">
        <f>K399*C401</f>
        <v>0</v>
      </c>
      <c r="L401" s="169">
        <f>I401+K401</f>
        <v>0</v>
      </c>
    </row>
    <row r="402" spans="1:12" ht="18.75" thickBot="1" x14ac:dyDescent="0.25">
      <c r="A402" s="30"/>
      <c r="B402" s="152" t="s">
        <v>1</v>
      </c>
      <c r="C402" s="31"/>
      <c r="D402" s="31"/>
      <c r="E402" s="32"/>
      <c r="F402" s="31"/>
      <c r="G402" s="157"/>
      <c r="H402" s="157"/>
      <c r="I402" s="157"/>
      <c r="J402" s="157"/>
      <c r="K402" s="157"/>
      <c r="L402" s="170">
        <f>L399+L400+L401</f>
        <v>0</v>
      </c>
    </row>
    <row r="403" spans="1:12" ht="18.75" thickBot="1" x14ac:dyDescent="0.25">
      <c r="A403" s="44"/>
      <c r="B403" s="151" t="s">
        <v>56</v>
      </c>
      <c r="C403" s="52"/>
      <c r="D403" s="45"/>
      <c r="E403" s="46"/>
      <c r="F403" s="45"/>
      <c r="G403" s="158"/>
      <c r="H403" s="158"/>
      <c r="I403" s="158"/>
      <c r="J403" s="158"/>
      <c r="K403" s="158"/>
      <c r="L403" s="169">
        <f>L402*C403</f>
        <v>0</v>
      </c>
    </row>
    <row r="404" spans="1:12" ht="18.75" thickBot="1" x14ac:dyDescent="0.25">
      <c r="A404" s="30"/>
      <c r="B404" s="152" t="s">
        <v>1</v>
      </c>
      <c r="C404" s="31"/>
      <c r="D404" s="31"/>
      <c r="E404" s="32"/>
      <c r="F404" s="31"/>
      <c r="G404" s="157"/>
      <c r="H404" s="157"/>
      <c r="I404" s="157"/>
      <c r="J404" s="157"/>
      <c r="K404" s="157"/>
      <c r="L404" s="170">
        <f>L402+L403</f>
        <v>0</v>
      </c>
    </row>
    <row r="405" spans="1:12" ht="18.75" thickBot="1" x14ac:dyDescent="0.25">
      <c r="A405" s="44"/>
      <c r="B405" s="151" t="s">
        <v>57</v>
      </c>
      <c r="C405" s="52"/>
      <c r="D405" s="45"/>
      <c r="E405" s="46"/>
      <c r="F405" s="45"/>
      <c r="G405" s="158"/>
      <c r="H405" s="158"/>
      <c r="I405" s="158"/>
      <c r="J405" s="158"/>
      <c r="K405" s="158"/>
      <c r="L405" s="169">
        <f>L404*C405</f>
        <v>0</v>
      </c>
    </row>
    <row r="406" spans="1:12" ht="18.75" thickBot="1" x14ac:dyDescent="0.25">
      <c r="A406" s="30"/>
      <c r="B406" s="152" t="s">
        <v>1</v>
      </c>
      <c r="C406" s="31"/>
      <c r="D406" s="31"/>
      <c r="E406" s="32"/>
      <c r="F406" s="31"/>
      <c r="G406" s="157"/>
      <c r="H406" s="157"/>
      <c r="I406" s="157"/>
      <c r="J406" s="157"/>
      <c r="K406" s="157"/>
      <c r="L406" s="170">
        <f>L404+L405</f>
        <v>0</v>
      </c>
    </row>
    <row r="407" spans="1:12" ht="18.75" thickBot="1" x14ac:dyDescent="0.25">
      <c r="A407" s="30"/>
      <c r="B407" s="151" t="s">
        <v>170</v>
      </c>
      <c r="C407" s="52"/>
      <c r="D407" s="45"/>
      <c r="E407" s="46"/>
      <c r="F407" s="45"/>
      <c r="G407" s="158"/>
      <c r="H407" s="158"/>
      <c r="I407" s="158"/>
      <c r="J407" s="158"/>
      <c r="K407" s="158"/>
      <c r="L407" s="169">
        <f>L406*C407</f>
        <v>0</v>
      </c>
    </row>
    <row r="408" spans="1:12" ht="18.75" thickBot="1" x14ac:dyDescent="0.25">
      <c r="A408" s="30"/>
      <c r="B408" s="152" t="s">
        <v>1</v>
      </c>
      <c r="C408" s="31"/>
      <c r="D408" s="31"/>
      <c r="E408" s="32"/>
      <c r="F408" s="31"/>
      <c r="G408" s="157"/>
      <c r="H408" s="157"/>
      <c r="I408" s="157"/>
      <c r="J408" s="157"/>
      <c r="K408" s="157"/>
      <c r="L408" s="170">
        <f>L406+L407</f>
        <v>0</v>
      </c>
    </row>
    <row r="409" spans="1:12" ht="18.75" thickBot="1" x14ac:dyDescent="0.25">
      <c r="A409" s="30"/>
      <c r="B409" s="151" t="s">
        <v>3</v>
      </c>
      <c r="C409" s="52">
        <v>0.18</v>
      </c>
      <c r="D409" s="45"/>
      <c r="E409" s="46"/>
      <c r="F409" s="45"/>
      <c r="G409" s="158"/>
      <c r="H409" s="158"/>
      <c r="I409" s="158"/>
      <c r="J409" s="158"/>
      <c r="K409" s="158"/>
      <c r="L409" s="169">
        <f>L408*C409</f>
        <v>0</v>
      </c>
    </row>
    <row r="410" spans="1:12" ht="18.75" thickBot="1" x14ac:dyDescent="0.25">
      <c r="A410" s="30"/>
      <c r="B410" s="152" t="s">
        <v>1</v>
      </c>
      <c r="C410" s="31"/>
      <c r="D410" s="31"/>
      <c r="E410" s="32"/>
      <c r="F410" s="31"/>
      <c r="G410" s="157"/>
      <c r="H410" s="157"/>
      <c r="I410" s="157"/>
      <c r="J410" s="157"/>
      <c r="K410" s="157"/>
      <c r="L410" s="171">
        <f>L408+L409</f>
        <v>0</v>
      </c>
    </row>
    <row r="411" spans="1:12" ht="18.75" thickBot="1" x14ac:dyDescent="0.25"/>
    <row r="412" spans="1:12" s="180" customFormat="1" x14ac:dyDescent="0.2">
      <c r="B412" s="181" t="s">
        <v>172</v>
      </c>
      <c r="C412" s="182"/>
      <c r="D412" s="182"/>
      <c r="E412" s="182"/>
      <c r="F412" s="182"/>
      <c r="G412" s="182"/>
      <c r="H412" s="182"/>
      <c r="I412" s="182"/>
      <c r="J412" s="182"/>
      <c r="K412" s="182"/>
      <c r="L412" s="183"/>
    </row>
    <row r="413" spans="1:12" s="180" customFormat="1" ht="18.75" thickBot="1" x14ac:dyDescent="0.25">
      <c r="B413" s="184" t="s">
        <v>173</v>
      </c>
      <c r="C413" s="185"/>
      <c r="D413" s="185"/>
      <c r="E413" s="185"/>
      <c r="F413" s="185"/>
      <c r="G413" s="185"/>
      <c r="H413" s="185"/>
      <c r="I413" s="185"/>
      <c r="J413" s="185"/>
      <c r="K413" s="185"/>
      <c r="L413" s="186"/>
    </row>
  </sheetData>
  <mergeCells count="13">
    <mergeCell ref="C413:L413"/>
    <mergeCell ref="A1:L1"/>
    <mergeCell ref="A3:L3"/>
    <mergeCell ref="B5:L5"/>
    <mergeCell ref="A6:A7"/>
    <mergeCell ref="B6:B7"/>
    <mergeCell ref="C6:C7"/>
    <mergeCell ref="D6:D7"/>
    <mergeCell ref="E6:E7"/>
    <mergeCell ref="F6:G6"/>
    <mergeCell ref="H6:I6"/>
    <mergeCell ref="J6:K6"/>
    <mergeCell ref="C412:L412"/>
  </mergeCells>
  <pageMargins left="0.2" right="0.19" top="0.17" bottom="0.21" header="0.17" footer="0.16"/>
  <pageSetup paperSize="9" scale="87" orientation="landscape" r:id="rId1"/>
  <headerFooter alignWithMargins="0"/>
  <ignoredErrors>
    <ignoredError sqref="L10:L403" unlockedFormula="1"/>
    <ignoredError sqref="H399 J399" formulaRange="1"/>
    <ignoredError sqref="G399 I399 K399" formulaRange="1" unlockedFormula="1"/>
    <ignoredError sqref="L404:L406" formula="1" unlockedFormula="1"/>
    <ignoredError sqref="L407:L408 L4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N1_სატენდერო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2019-03-06T06:31:30Z</cp:lastPrinted>
  <dcterms:created xsi:type="dcterms:W3CDTF">2003-08-20T10:56:57Z</dcterms:created>
  <dcterms:modified xsi:type="dcterms:W3CDTF">2019-03-25T13:34:44Z</dcterms:modified>
</cp:coreProperties>
</file>